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ATRO DE LA CIUDAD" sheetId="1" r:id="rId3"/>
    <sheet state="visible" name="TEATRO BENITO JUÁREZ" sheetId="2" r:id="rId4"/>
    <sheet state="visible" name="TEATRO SERGIO MAGAÑA" sheetId="3" r:id="rId5"/>
    <sheet state="visible" name="FORO A POCO NO" sheetId="4" r:id="rId6"/>
    <sheet state="visible" name="PLAZAS PÚBLICAS" sheetId="5" r:id="rId7"/>
    <sheet state="visible" name="ESPACIOS ALTERNATIVOS" sheetId="6" r:id="rId8"/>
    <sheet state="visible" name="Sheet4" sheetId="7" r:id="rId9"/>
  </sheets>
  <definedNames/>
  <calcPr/>
</workbook>
</file>

<file path=xl/sharedStrings.xml><?xml version="1.0" encoding="utf-8"?>
<sst xmlns="http://schemas.openxmlformats.org/spreadsheetml/2006/main" count="1430" uniqueCount="1185">
  <si>
    <t>Teatro de la Ciudad Esperanza Iris.</t>
  </si>
  <si>
    <t>FECHA Y HORARIO DE
FUNCIONES Y MONTAJE</t>
  </si>
  <si>
    <t>EVENTO
----------------------
DIRECTOR
----------------------
TIPO</t>
  </si>
  <si>
    <t>CONTACTO
-----------------------
FIRMA</t>
  </si>
  <si>
    <t>CONDICIONES DE CONTRATACIÓN / COSTO DEL BOLETO</t>
  </si>
  <si>
    <t>ENVÍO DE CONFIRMACIÓN
-------------------
RECEPCIÓN DE CONFIRMACIÓN</t>
  </si>
  <si>
    <t>DOCUM. COMPLETA</t>
  </si>
  <si>
    <t>ALTA EN TM</t>
  </si>
  <si>
    <t>A VENTA</t>
  </si>
  <si>
    <t>OBSERVACIONES ADMINISTRATIVAS</t>
  </si>
  <si>
    <t>NOTAS DE PROGRAMACIÓN</t>
  </si>
  <si>
    <t>ENERO</t>
  </si>
  <si>
    <t>Funciones
J-14. 09:00-12:00hrs</t>
  </si>
  <si>
    <t>"Viejos los cerros"
Javier Malpica Hernández
Filmación
EVENTO PROPIO</t>
  </si>
  <si>
    <t>Angélica Rodriguez Martínez
554036-2058
angelicarodriguezmartinez@yahoo.com.mx</t>
  </si>
  <si>
    <t>Evento propio.</t>
  </si>
  <si>
    <t>7/1/2016
-----
13/ene/2016</t>
  </si>
  <si>
    <t>E/P</t>
  </si>
  <si>
    <t>Función
J - 21; 19:30hrs
---------------------
Montaje
Mi - 20; 09:00-14:00//15:00-19:00hrs</t>
  </si>
  <si>
    <t>"DISTRITAL FESTIVAL INAUGURACIÓN"
</t>
  </si>
  <si>
    <t>Valeria Gálvez
5522719465
valeria@timeoutmexico.mx</t>
  </si>
  <si>
    <t>Evento Propio
Servicio de acomodadores $5,666.00
Servicio de ambulancia $2,320.00
*Cóctel en foyer
Impresión de boletos TM</t>
  </si>
  <si>
    <t>18/12/2015
-----
8/ene/15</t>
  </si>
  <si>
    <t>Función
S - 30; 19:00
--------------------
Montaje
Mismo día completo
</t>
  </si>
  <si>
    <t>"Rock en tu idioma sinfónico"
MÚSICA
</t>
  </si>
  <si>
    <t>Jordi Puig Soberon 
jpuig@cie.com.mx
Eliseo Reyna
55-43-51-40-59
eliseo@velvetproducciones.com
Irma Celio Cue 
icelio@cie.com.mx</t>
  </si>
  <si>
    <t>Coproducción. Porcentaje a taquilla 70% - 30%
Luneta y Primer piso plus $800; Primer piso lateral $700; Anfiteatro $500; Galería $300
INVITADO</t>
  </si>
  <si>
    <t>18/12/2015
--------
06/01/2016</t>
  </si>
  <si>
    <t>formalizado</t>
  </si>
  <si>
    <t>FEBRERO</t>
  </si>
  <si>
    <t>Función
Mi-3. 6:00-14:00//15:0023:59hrs</t>
  </si>
  <si>
    <t>"Filmación Hasta que te conocí"
Producciones Disney</t>
  </si>
  <si>
    <t>Álvaro Hernández
sanher00@gmail.com</t>
  </si>
  <si>
    <t>Renta. Uso y aprovechamiento por $107,137; Foyer $17,117; Técnicos $5,250</t>
  </si>
  <si>
    <t>2/3/2016
01/03/2016</t>
  </si>
  <si>
    <t>FIRMAS</t>
  </si>
  <si>
    <t>FUNCIONES.
J-4. 20:30hrs
------------------
Montaje
J-4. 10:00-14:00//15:00-18:00hrs
</t>
  </si>
  <si>
    <t>Senado y Embajada China
invitan al espectáculo
"My dream"
</t>
  </si>
  <si>
    <t>Carlos Alberto González
Secretario Técnico
Comisión de Relaciones Exteriores, Asia-Pacífico
H. Cámara de Senadores
Tel. Oficina: 5345-3536 
&lt;asiapacifico.senado@gmail.com&gt;</t>
  </si>
  <si>
    <t>Evento propio.
Servicio de acomodadores $5,666.00 más IVA.
</t>
  </si>
  <si>
    <t>FUNCIONES.
V-5. 20:30hrs.</t>
  </si>
  <si>
    <t>"My dream"
Grupo de Artistas con Discapacidad de China
MULTIDISCIPLINA</t>
  </si>
  <si>
    <t xml:space="preserve"> </t>
  </si>
  <si>
    <t>Coproducción. Porcentaje a taquilla 70% - 30%
Costo del boleto. Luneta $234; Primer Piso Plus $184; Primer Piso $118; Anfiteatro $132; Galería $106
INVITADO INTERNACIONAL</t>
  </si>
  <si>
    <t>13/ene/2016
------
19/ene/2016</t>
  </si>
  <si>
    <t>listo</t>
  </si>
  <si>
    <t>Funciones
S - 6; 19:00hrs.
D - 7; 18:00hrs.
-----------------------
Montaje
S - 6; 10:00-14:00//15:00-18:00hrs</t>
  </si>
  <si>
    <t>"XXX Aniversario de Contempodanza
Entre Viento y Marea
(1986-2016)"
Cia. Contempodanza
Dir. Cecilia Lugo
DANZA</t>
  </si>
  <si>
    <t xml:space="preserve">Cecilia Lugo
Cel. 5522995138
Ofna. 56588701
correo: dearenas@yahoo.com
----------------------------------------------------
María Teresa del Niño Jesús Lugo Cruz
Cel. 55 25613023
Ofna. 56588701
tere_lugo@hotmail.com </t>
  </si>
  <si>
    <t>Coproducción. Porcentaje a taquilla: 70% - 30%
Boleto: Entrada general $132
INVITADO</t>
  </si>
  <si>
    <t>7/1/2016
----
18/ene/2016</t>
  </si>
  <si>
    <t>firmas</t>
  </si>
  <si>
    <t>Montaje
L-15. 11:00hrs.
-----------------
Montaje
L-15. 00:00-11:00hrs.</t>
  </si>
  <si>
    <t>CANCELADO
"Contigo Maestr@"
RENTA INSTITUCIONAL SEDU</t>
  </si>
  <si>
    <t>Juan Manuel González Castro
5134 0770 Ext. 1117 y 1123
inadec1@hotmail.com</t>
  </si>
  <si>
    <t>Renta Institucional $45,209
Servicio de acomodadores $7,000
Pago de horas extras de personal técnico $18,270</t>
  </si>
  <si>
    <t>CANCELADO</t>
  </si>
  <si>
    <t>Funciones
S-20.19:00hrs</t>
  </si>
  <si>
    <t>"Dansoñando"
Dir. Jorge Buenfil
MÚSICA</t>
  </si>
  <si>
    <t>Jorge Buenfil
 044 55 42 24 98 27
69938347
buendanzon@hotmail.com</t>
  </si>
  <si>
    <t>Coproducción. Porcentaje a taquilla 80% - 20%
Costo del boleto. Luneta y Primer Piso $250; Anfiteatro y Galeria $150
INVITADO</t>
  </si>
  <si>
    <t>13/ene/2016
-----
20/ene/2016</t>
  </si>
  <si>
    <t>Formalizado</t>
  </si>
  <si>
    <t>FUNCIONES:
J -25. 11:00hrs
-------------
Montaje
J-25. 00:00-11:00hrs.</t>
  </si>
  <si>
    <t>"Concierto de la amistad"
SEDESO</t>
  </si>
  <si>
    <t>Rocío García
5534347209
rocalex55@gmail.com</t>
  </si>
  <si>
    <t>Renta Institucional $45,209
Servicio de acomodadores $7,000
Técnicos $15,750 más IVA
Entrada libre con boleto TM</t>
  </si>
  <si>
    <t>2/10/2016
-----
23/02/2016</t>
  </si>
  <si>
    <t xml:space="preserve">Pendiente </t>
  </si>
  <si>
    <t>FUNCIONES:
S-27. 19:00hrs (por confirmar)
D-28. 18:00hrs</t>
  </si>
  <si>
    <t>"Gala del Festival de Cine UNAM"
CINE</t>
  </si>
  <si>
    <t>Eva Sangiorgi
eva@ficunam.org
Directora de Festival
---------------------------------
Gabriela Pérez Cortés
gabriela@ficunam.org
52077061
5527624352
Productora General</t>
  </si>
  <si>
    <t>Entrada libre con invitación
Boletos TM
EVENTO PROPIO</t>
  </si>
  <si>
    <t>7/ene/2015
----
13/ene/2016</t>
  </si>
  <si>
    <t>Funciones
L - 29. 19:30hrs
----------------
Montaje
L - 29. 09:00-14:00//15:0018:00hrs</t>
  </si>
  <si>
    <t>"China y su cultura, fiesta de primavera 2016"
RENTA</t>
  </si>
  <si>
    <t>QI CHAO GONG
 qichaogong1956@gmail.com 
044 55 15311811
ARTURO HERNANDEZ
 equipofilmico@hotmail.com
</t>
  </si>
  <si>
    <t>RENTA
Uso y aprovechamiento del teatro $107,137.00
Servicio de acomodadores $7,000.00
Servicio de ambulancia $3,000.00
Horas extras de técnicos $12,180</t>
  </si>
  <si>
    <t>13/ene/2016
---------------
20/ene/2016</t>
  </si>
  <si>
    <t>MARZO</t>
  </si>
  <si>
    <t>Funciones
Mi-2. 18:00hrs
J-3. 18:00hrs
------------------------
Montaje
Mi-2. 09:00-14:00//15:00-18:00hrs</t>
  </si>
  <si>
    <t>"Día Internacional de la Mujer 2016"
Delegación Venustiano Carranza</t>
  </si>
  <si>
    <t>Francisco Javier Bejarano
57373413
macuil_xochitl2000@yahoo.com.mx
grupomacuilxochitl@hotmail.com</t>
  </si>
  <si>
    <t>Evento propio
Acomodadores $7,000 por evento
Ambulancia $3,000 por evento
Entrada libre con boleto TM</t>
  </si>
  <si>
    <t>2/1/2016
---
04/feb/2016</t>
  </si>
  <si>
    <t>Función
V-4. 17:00-19:00hrs.</t>
  </si>
  <si>
    <t xml:space="preserve">"Iniciativa Galileos CDMX"
RENTA </t>
  </si>
  <si>
    <t xml:space="preserve"> Daniel Ordoñez Hernández
 5554198777
 vanaund@gmail.com
-------------------------------
 Jazmín Silvana Ordoñez San Pedro
 5528585875
 vanaund@gmail.com</t>
  </si>
  <si>
    <t>Uso y aprovechamiento. $84,766 por evento
Acomodadores $7,000
Ambulancia $3,000
RENTA</t>
  </si>
  <si>
    <t>25/02/2016
02/03/2016</t>
  </si>
  <si>
    <t xml:space="preserve">FORMALIZADO </t>
  </si>
  <si>
    <t>Función
L-7. 11:00hrs.</t>
  </si>
  <si>
    <t>"Las mujeres no tenemos llenadero"
Susana Alexander
Día Internacional de la Mujer
ISSSTE
RENTA INSTITUCIONAL</t>
  </si>
  <si>
    <t>Silvia de la Torre
54 47 14 24 EXT 12772
sdelatorrer@gmail.com
silvia.delatorre@issste.gob.mx</t>
  </si>
  <si>
    <t>Uso y aprovechamiento $45,209
Acomodadores $7,000
Ambulancia $3,000
Técnicos $24,360
RENTA INSTITUCIONAL</t>
  </si>
  <si>
    <t>Solicitar pendiente</t>
  </si>
  <si>
    <t>Funciones
S-12. 13:00 y 19:00hrs
D-13. 18:00hrs
-----------------
Montaje
J-10. 09:00-14:00//15:00-22:00hrs (premontaje)
V-11. 09:00-14:00///15:00-22:00hrs</t>
  </si>
  <si>
    <t>Festival del Centro Histórico
"Le Carré des Lombes"
Paradoxe mélodie
Quebec</t>
  </si>
  <si>
    <t xml:space="preserve">Pablo Maya
T.  (55) 5130 6964
5540550275
pablomaya@hotmail.com </t>
  </si>
  <si>
    <t>Coproducción. Porcentaje a taquilla 95% - 5%
Costo del boleto: Luneta y Primer Piso Plus $600; Primer Piso $500; Anfiteatro $400; Galería $200
INVITADO INTERNACIONAL</t>
  </si>
  <si>
    <t>22 de febrero firmas  Formalizado</t>
  </si>
  <si>
    <t>Funciones
Mi-16. 20:30hrs.
J-17. 20:30hrs.
V-18. 20:30hrs.
----------------------
Montaje
Ma-15. 09:00-14:00///15:00-22:00hrs</t>
  </si>
  <si>
    <t>Festival del Centro Histórico
"Compagnie de Danse L'éventail y Les folies françoises"
Viaje por Europa
Francia</t>
  </si>
  <si>
    <t>22 de febrero firmas formalizado</t>
  </si>
  <si>
    <t>Función
S-19. 19:00hrs
D-20. 18:00hrs
----------------------
Montaje
S-19. 10:00-14:00//15:00-18:00hrs
</t>
  </si>
  <si>
    <t>Festival del Centro Histórico
Yat-Kha
Tormenta sobre Asia, de Pudovkin
Rusia
</t>
  </si>
  <si>
    <t>Coproducción. Porcentaje a taquilla
Costo del boleto: Luneta, Primer Piso $250; Anfiteatro y Galería $125</t>
  </si>
  <si>
    <t>Función
Ma-22. 20:30hrs
Mi-23. 20:30hrs
------------------
Montaje
Ma-22. 10:00-14:00//15:00-18:00hrs</t>
  </si>
  <si>
    <t>Festival del Centro Histórico
Kassé Mady Diabaté, Ballaké Sissoko y Trio Da Kali 
"La noche de los griots"
Malí</t>
  </si>
  <si>
    <t>Coproducción. Porcentaje a taquilla
Costo del boleto: Luneta, Primer Piso $250; Anfiteatro y Galería $125
INVITADO INTERNACIONAL</t>
  </si>
  <si>
    <t xml:space="preserve">22 de febrero firmas </t>
  </si>
  <si>
    <t>Funciones
S-26. 13:00hrs
D-27. 13:00hrs
----------------------
Montaje
J-24. 10:00-14:00//15:00-18:00hrs
V-25. 10:00-14:00//15:00-18:00hrs</t>
  </si>
  <si>
    <t>Festival del Centro Histórico
El día que María perdió la voz.
        De Marcela Rodríguez.    
   Dir. Jesusa Rodríguez
 OPERA PARA NIÑOS.</t>
  </si>
  <si>
    <t>Coproducción. Porcentaje a taquilla 95% - 5%
Costo del boleto: Luneta, Primer Piso $250; Anfiteatro y Galería $125</t>
  </si>
  <si>
    <t>22 de febrero firmas</t>
  </si>
  <si>
    <t>ABRIL</t>
  </si>
  <si>
    <t>Función
Mi-13 de abril 20:30 hrs.
-------------------
Montaje
Mi-13. 09:00-14:00//15:00-18:00hrs.</t>
  </si>
  <si>
    <t>"Hoppo!"
MÚSICA</t>
  </si>
  <si>
    <t>Sonia Lora
sonialora@me.com
5543528757</t>
  </si>
  <si>
    <t>Coproducción. Porcentaje a taquilla 80% - 20%
Luneta y P.P. Plus $650
Primer Piso $550
Anfiteatro $450
Galería $350
Habrá coctel, no se cobra Foyer.
INVITADO</t>
  </si>
  <si>
    <t>4/3/2016
---
09/03/2016</t>
  </si>
  <si>
    <t>x</t>
  </si>
  <si>
    <t xml:space="preserve">solicitando cartas de autorización </t>
  </si>
  <si>
    <t>Función
J-14. 20:30hrs
------------------
Montaje
J-14. 09:00-14:00/15:00-18:00hrs</t>
  </si>
  <si>
    <t>"Celebrando a Olivia Revueltas... ¡de regreso!"
Aut. Olivia Revueltas y Otros
MÚSICA</t>
  </si>
  <si>
    <t>Libertad Estrada
(22)81416299
2281230704
estrada.libertad@gmail.com</t>
  </si>
  <si>
    <t>Coproducción mixta. Porcentaje a taquilla 70% - 30% pago único de $50,000 más IVA
Costo del boleto. Luneta y Primer Piso $300; Anfiteatro y Galería $200
INVITADO</t>
  </si>
  <si>
    <t>2/4/2016
----
19/02/2016</t>
  </si>
  <si>
    <t xml:space="preserve">cuotas del 22 de febrero de 2016  firmas </t>
  </si>
  <si>
    <t>Función
V-15 de abril. 20:30hrs.
-------------------
Montaje
V-15 de abril. 09:00-14:00//15:00-18:00hrs.</t>
  </si>
  <si>
    <t>"The Love Song of R. Buckminster Fuller: Un documental de Sam Green musicalizado en vivo por Yo La Tengo"
Autor y Dir. Sam Green
Cía. Sam Green / Yo la tengo
AMBULANTE
MULTIDISCIPLINA</t>
  </si>
  <si>
    <t>MANUEL ALCALA LOPEZ 
alcala@museotamayo.org
5537075512</t>
  </si>
  <si>
    <t>Coproducción. Porcentaje a taquilla 70% - 30%
Costo del boleto. Luneta $630; Primer Piso Plus $580; Primer Piso $540; Anfiteatro $430; Galería $230
INVITADO INTERNACIONAL</t>
  </si>
  <si>
    <t>2/15/2016
----
24/02/2016</t>
  </si>
  <si>
    <t xml:space="preserve">Formalizado  cuotas del 22 de febrero de 2016 </t>
  </si>
  <si>
    <t>Función
S-16. 19:00hrs
------------
Montaje
S-16. 09:00-14:00//15:00-18:00hrs</t>
  </si>
  <si>
    <t>"41 aniversario. Compañía Nacional de Danza Folklórica"
DANZA</t>
  </si>
  <si>
    <t>Rodrigo González Juárez
5534087352
47528668
rodrigo.risingart@gmail.com</t>
  </si>
  <si>
    <t>Coproducción. Porcentaje a taquilla 70% - 30%
Costo del boleto. $136
INVITADO</t>
  </si>
  <si>
    <t>17/02/2016
---
10/03/2016</t>
  </si>
  <si>
    <t>Listo  cuotas del 22 de febrero de 2016</t>
  </si>
  <si>
    <t>Función
Mi-20. 20:30hrs.
---------------
Montaje
Ma-19. 09:00-14:00//15:00-18:00hrs</t>
  </si>
  <si>
    <t>"Octava noche de combate"
Centro Universitario de Teatro y Escuela Mexicana de Combate Escénico
Dir. Miguel Ángel Barrera
TEATRO</t>
  </si>
  <si>
    <t>Miguel Ángel Barrera
 (55)39667262
 57413816
miguelangelbarrera@hotmail.com</t>
  </si>
  <si>
    <t>Coproducción. Porcentaje a taquilla 80% - 20%
Costo del Boleto. $80
INVITADO</t>
  </si>
  <si>
    <t>17/02/2016
----
03/03/2016</t>
  </si>
  <si>
    <t>cuotas del 22 de febrero de 2016</t>
  </si>
  <si>
    <t>Funciones
V-22. 20:30hrs.
S-23. 19:00hrs.
-----------------------------
Montaje
J-21. 09:00-14:00//15:00-18:00hrs.
V-22. 09:00-14:00//15:00-18:00hrs.</t>
  </si>
  <si>
    <t>"Cruel"
Autor y Coreógrafo. Ebert Ortiz
Cía. Ebert Ortiz Company
DANZA</t>
  </si>
  <si>
    <t xml:space="preserve"> Ebert Ortíz
(664) 809 0885
664 8090 885
ebertortiz@gmail.com</t>
  </si>
  <si>
    <t>Evento propio pago únido de $50,000 más IVA
Costo del boleto. Entrada general $136
INVITADO</t>
  </si>
  <si>
    <t>2/4/2016
-----
24/02/2016</t>
  </si>
  <si>
    <t xml:space="preserve">Se incrementa por los viaticos, trsnsportación local, hospedaje  y otros </t>
  </si>
  <si>
    <t>Función
D-24. 18:00hrs.
------------------
Montaje
D-24. 09:00-14:00//15:00-17:00hrs.</t>
  </si>
  <si>
    <t>"Luz de luna"
Dir. Jorge Viladoms y Hervè Moreau
MULTIDISCIPLINA</t>
  </si>
  <si>
    <t>Amalia Mejía
555407.2304
viladoms.management@dobleuese.com
--------------------
Sagrario Saraid
5280.0121
55.91997998
ssaraid@gmail.com
</t>
  </si>
  <si>
    <t>Coproducción. Porcentaje a taquilla 70% - 30%
Costo del boleto. Luneta y Primer Piso Plus $400; Primer Piso Lateral $300; Anfiteatro $230; Galería $100
INVITADO INTERNACIONAL</t>
  </si>
  <si>
    <t>03/03/2016
----
08/03/2016</t>
  </si>
  <si>
    <t>Función
V-29. 18:00hrs.
---------------------
Montaje
V-29. 09:00-14:00/15:00-17:00hrs.</t>
  </si>
  <si>
    <t>"Celebrando la Danza"
Ollin Yoliztli
DANZA</t>
  </si>
  <si>
    <t>Francisco Becerra
pakitollin@gmail.com
56-06-47-76</t>
  </si>
  <si>
    <t>Evento propio
Entrada libre</t>
  </si>
  <si>
    <t>29/03/2016
12/04/2016</t>
  </si>
  <si>
    <t>Funciones
S- 3O de abril. 13:00hrs.
D- 1 de mayo. 13:00hrs.
--------------------------
Montaje
S- 30 de abril. 06:00-12:00hrs.</t>
  </si>
  <si>
    <t>"Luis Pescetti no cantará Lilí"
MÚSICA</t>
  </si>
  <si>
    <t>Arturo Mendoza Ramírez
Tel (52)-55-5277-7039; Cel (52)-55-5508-9892
amendoza@artyes.com.mx 
artyes12@gmail.com</t>
  </si>
  <si>
    <t>EVENTO PROPIO
Costo del boleto. Luneta $582; Primer Piso Plus $582; Primer Piso Lateral $453; Anfiteatro $323; Galería $157
INVITADO INTERNACIONAL</t>
  </si>
  <si>
    <t>16/02/2016
-----
22/02/2016</t>
  </si>
  <si>
    <t xml:space="preserve">cuotas del 22 de febrero de 2016  pendiente </t>
  </si>
  <si>
    <t>MAYO</t>
  </si>
  <si>
    <t>Función
M-4. 16:00-22:00hrs.
----------------
Montaje</t>
  </si>
  <si>
    <t>CANCELADO
"Festival Cultural de la Izquierda en la Ciudad de México"
PRD
RENTA</t>
  </si>
  <si>
    <t>Cristina Ismene Gaytán Hernández
50 36 00 00 Ext 56377
cristina.gaytan@congreso.gob.mx
David Aranda
55 129 645 46</t>
  </si>
  <si>
    <t>Uso y aprovechamiento po $110,792
Acomodadores $7,000
Ambulancia $3,000
RENTA</t>
  </si>
  <si>
    <t>18/04/2016</t>
  </si>
  <si>
    <t>Funciones
V-6. 20:30hrs.
S-7. 19:00hrs.
----------------
Montaje
J-5. 09:00-14:00//15:00-18:00hrs.</t>
  </si>
  <si>
    <t>"Flamenco hoy"
de Carlos Saura
DANZA
ESPAÑA</t>
  </si>
  <si>
    <t>Ricardo Kugler
55 1476 9684
rkugler@1340e.com.ar</t>
  </si>
  <si>
    <t>Coproducción. Porcentaje a taquilla 80% - 20%
Costo del boleto. Luneta y Primer Piso Plus $850; Primer Piso $650; Anfiteatro y Galería $550.
INVITADO INTERNACIONAL</t>
  </si>
  <si>
    <t>26/02/2016
---
02/03/2016</t>
  </si>
  <si>
    <t>ya hubo junta de producción</t>
  </si>
  <si>
    <t>Función
L-9. 16:00-20:00hrs
-------------------
Montaje
L-9 16:00-20:00hrs.</t>
  </si>
  <si>
    <t>"Latidos de amor"
Delegación Cuauhtémoc</t>
  </si>
  <si>
    <t>Teodoro Palomino
2452-3300
tpalomino@hotmail.com teodoro2452@gmail.com
Esperanza Aparicio
aparicio2000lili43@gmail.com</t>
  </si>
  <si>
    <t xml:space="preserve">EVENTO PROPIO
Acomodadores. $7,000 pesos mexicanos netos.
Ambulancia. $3,000 pesos mexicanos netos.
Técnicos $24,360 pesos mexicanos netos. </t>
  </si>
  <si>
    <t>18/04/2016
19/04/2016</t>
  </si>
  <si>
    <t>Funciones
J-12, 19, 26. 20:30
-------------------
Montaje
J-12. 09:00-14:00//15:00-18:00hrs.</t>
  </si>
  <si>
    <t>CANCELADO
"Sonidos sin género"
Dir. César Martínez Bourguet
Cía. Martínez Bourguet - Cruz
MÚSICA</t>
  </si>
  <si>
    <t>María de Lourdes Alzate Zenteno
01-800  836 2812
55 4864 3878
direccion@artmanager.us</t>
  </si>
  <si>
    <t xml:space="preserve">Coproducción mixta. Porcentaje a taquilla 70% - 30%
Pago por función $8,000 más IVA 
Costo del boleto $136
Sobre el escenario
CONVOCATORIA </t>
  </si>
  <si>
    <t>8/3/2016
---
17/03/2016</t>
  </si>
  <si>
    <t>Función
Mi-11. 20:30hrs.
---------------------
Montaje
Mi-11. 09:00-14:00//15:00-18:00hrs.</t>
  </si>
  <si>
    <t>"Aires del Mayab"
Orquesta Típica Yukalpetén
Dir. Pedro Carlos Herrera López
MÚSICA</t>
  </si>
  <si>
    <t>Jesús Armando Dzib Rodríguez
9992690689
jesus.dzib@yucatan.gob.mx</t>
  </si>
  <si>
    <t>1/4/2016
06/04/2016</t>
  </si>
  <si>
    <t>sin junta de producción</t>
  </si>
  <si>
    <t>Función
J-12. 20:30hrs.
---------------------
Montaje
J-12. 09:00-14:00//15:00-18:00hrs.</t>
  </si>
  <si>
    <t>"Cantares del Mayab: Maricamern Pérez y Jesús Armando"
MÚSICA</t>
  </si>
  <si>
    <t>1/4/2016
08/04/2016</t>
  </si>
  <si>
    <t>Función
S-14 de mayo. 19:00hrs.
-----------------
Montaje
S-14 de mayo. 09:00-14:00//15:00-18:00hrs.
</t>
  </si>
  <si>
    <t>"Rebel Cats.
Afortunado en el juego, desafortunado en el amor"
MÚSICA</t>
  </si>
  <si>
    <t>Los Manejadores
Joaquín Pavia "Wakks!"
Cel. (044) 5527206438
Oficina: 65867836
wakks@losmanejadores.mx</t>
  </si>
  <si>
    <t>Coproducción. Porcentaje a taquilla 70% - 30%
Costo del boleto. Luneta y Primer piso $350; Anfiteatro y Galería $250
INVITADO</t>
  </si>
  <si>
    <t>2/9/2016
----
26/02/2016</t>
  </si>
  <si>
    <t>Función
D-15 de mayo. 18:00hrs.
----------------
Montaje
D-15. 09:00-14:00/15:00-17:00hrs.</t>
  </si>
  <si>
    <t>"Nur Slim +  Los Saviñón + Edel Juárez. 
Voces, música y poesía".
MÚSICA</t>
  </si>
  <si>
    <t>Nur Slim
5529194063
nurslim@gmail.com</t>
  </si>
  <si>
    <t>Coproducción. Porcentaje a taquilla 70% - 30%
Costo del boleto. Luneta, Primer Piso Plus y Primer Piso $350; Anfiteatro $250 y Galería $150
INVITADO</t>
  </si>
  <si>
    <t>15/02/2016
----
18/02/2016</t>
  </si>
  <si>
    <t xml:space="preserve">listo </t>
  </si>
  <si>
    <t>Función
Mi-18. 12:00hrs.
-------------------
Montaje
Mi-18. 09:00-11:00hrs.</t>
  </si>
  <si>
    <t>"Ceremonia Conmemorativa del Nonagésimo Aniversario de la Escuela Secundaria 4"
SEDU
</t>
  </si>
  <si>
    <t xml:space="preserve"> Eugenia Lucas Valerio
55 35 03 54   (7 a 14:00 hrs.)
  55 43 83 75 76
 eugluve@hotmail.com</t>
  </si>
  <si>
    <t>Evento propio
Acomodadores. $7,000 pesos mexicanos netos.
Ambulancia. $3,000 pesos mexicanos netos.
</t>
  </si>
  <si>
    <t>3/5/2016
16/05/2016</t>
  </si>
  <si>
    <t>Función
J-19. 19:00hrs. (por confirmar)
-------------------
Montaje
J-19:00. Desde las 00:00hrs.</t>
  </si>
  <si>
    <t>" ROADSHOW WB PICTURES  "
WARNER BROS PICTURES</t>
  </si>
  <si>
    <t xml:space="preserve">  Berenice Thomassiny
berenice.thomassiny@nbcuni.com
 53393840
 553436.1056
-------------------
Ana María Sierra
anama.sierra@nbcuni.com
53393026</t>
  </si>
  <si>
    <t>Uso y aprovechamiento por $110,792
Acomodadores $7,000
Ambulancia $3,000
Personal técnico $24,000 más IVA
RENTA</t>
  </si>
  <si>
    <t>27/04/2016
29/04/2016</t>
  </si>
  <si>
    <t>docs</t>
  </si>
  <si>
    <t>junta de producción 10 de mayo</t>
  </si>
  <si>
    <t>Función
V-20. 20:30hrs.
-----------------
Montaje
V-20. 09:00-14:00//15:00-18:00hrs</t>
  </si>
  <si>
    <t>"43 Festival de Jazz de la Escuela Superior de Música
Celebrando a Dave McMurdo"
Dir: Eduardo Piastro
MÚSICA</t>
  </si>
  <si>
    <t>Paola Nieto 
paola_np@hotmail.com
5527172083</t>
  </si>
  <si>
    <t>Coproducción. Porcentaje a taquilla 70% - 30%
Hay pago de cocktail
Costo del boleto. Luneta, Primer Piso Plus y Primer Piso $250; Anfiteatro y Galería $150
INVITADO</t>
  </si>
  <si>
    <t>19/02/2016
----
23/03/2016</t>
  </si>
  <si>
    <t xml:space="preserve">revisar </t>
  </si>
  <si>
    <t>Funciones
S-21. 19:00hrs
-------------
Montaje
S-21. 10:00-14:00//15:00-18:00hrs</t>
  </si>
  <si>
    <t>"Armando Palomas en concierto"
Armando Jiménez Veloz
Kaiman
MÚSICA</t>
  </si>
  <si>
    <t>Álvaro Hernández
9117.0306/7
55.1381.3304
alvaro@kaiman.com.mx</t>
  </si>
  <si>
    <t>Coproducción. Porcentaje a taquilla 70% - 30%
Costo del boleto. Luneta y Primer piso plus $450; Primer piso $380; Anfiteatro $280; Galería 180.
INVITADO</t>
  </si>
  <si>
    <t>13/ene/2016
----
20/ene/2016</t>
  </si>
  <si>
    <t>Funciones
D-22. 18:00hrs
Montaje
D-22. 09:00-14:00//15:00-17:00hrs.</t>
  </si>
  <si>
    <t>"Ser... Un espectáculo sobre la vida, inspirado en Gabriel Blanco"
Dir. Aaron Mariscales
MULTIDISCIPLINA</t>
  </si>
  <si>
    <t>Janett Landín
5514-980416
janizland@gmail.com</t>
  </si>
  <si>
    <t>Coproducción. Porcentaje a taquilla 70% - 30%
Costo del boleto. Luneta y Primer Piso $250; Anfiteatro y Galería $150
INVITADO</t>
  </si>
  <si>
    <t>15/ene/2016
-----
4/feb/2016</t>
  </si>
  <si>
    <t>Función
Mi-25. 11:00hrs.
--------------
Montaje
Mi-25. 09:00-10:30hrs.</t>
  </si>
  <si>
    <t>"Filosofía, un derecho de todos"
Prepa Sí</t>
  </si>
  <si>
    <t>Sandra Ballesteros Ramírez
SECRETARÍA DE CULTURA DEL DF
1719 3000 ext. 1439
55 6698 9745
55 1623 9835
nosotrash.glam@gmail.com</t>
  </si>
  <si>
    <t>Evento propio
Acomodadores. $7,000
Ambulancia. $3,000</t>
  </si>
  <si>
    <t>6/5/2016
17/05/2016</t>
  </si>
  <si>
    <t>Funciones
S-28. 19:00hrs
D-29. 18:00hrs
--------------------------
V-27. 09:00-14:00//15:00-18:00hrs</t>
  </si>
  <si>
    <t>"IMPULSOS / Compañía ¡Viva Flamenco!"
Coreografía. Leticia Cosío
DANZA</t>
  </si>
  <si>
    <t>Teléfono 55 14 91 44
Móvil  044 55 39 41 42 84
Correo electrónico  lcosio.vivaflamenco@gmail.com</t>
  </si>
  <si>
    <t>Coproducción mixta. Porcentaje a taquilla 70% - 30%
Pago por función $25,000 más IVA
Costo del boleto $150
INVITADO</t>
  </si>
  <si>
    <t>2/8/2016
----
22/02/2016</t>
  </si>
  <si>
    <t>El costo incrementa por el adeudo del 2015</t>
  </si>
  <si>
    <t>junta de producción 18 de mayo</t>
  </si>
  <si>
    <t>JUNIO</t>
  </si>
  <si>
    <t>Función
J-2. 20:30hrs.
----------------------
J-2. 09:00-14:00//15:00-18:00hrs.</t>
  </si>
  <si>
    <t>"Shanghai Ballet Dance"
Feria de las Culturas Amigas
DANZA</t>
  </si>
  <si>
    <t>Juan Carlos Díaz Medrano
juancarlosdiazmedrano@gmail.com
045-4444-479847</t>
  </si>
  <si>
    <t>EVENTO PROPIO
Impresión de boletos TM</t>
  </si>
  <si>
    <t>17/05/2016</t>
  </si>
  <si>
    <t>junta de producción 20 de mayo</t>
  </si>
  <si>
    <t>Función
V-3. 20:30hrs.
----------------
Montaje
V-3. 09:00-14:00//15:00-18:00hrs.</t>
  </si>
  <si>
    <t>"Perotá Chingó por primera vez en la Ciudad de México"
MÚSICA
</t>
  </si>
  <si>
    <t>Juan Carlos Arteaga
5510049257
49979698
jcarteaga@me.com
----------------
Jorge Alberto Hipólito Rayón
negro@mutable.mx
5518502557</t>
  </si>
  <si>
    <t>Coproducción. Porcentaje a taquilla 70% - 30%
Costo del boleto.Luneta y primer Piso Plus. $450; 
Primer piso lateral $350; Anfiteatro. $250; Galería. $150
INVITADO INTERNACIONAL</t>
  </si>
  <si>
    <t>18/03/2016
---
01/04/2016</t>
  </si>
  <si>
    <t>junta de producción 16 de mayo</t>
  </si>
  <si>
    <t>Función
S-4. 19:00hrs.
-----------------
Montaje
S-4. 09:00-14:00//15:00-18:00hrs</t>
  </si>
  <si>
    <t>"Somos el sur: Los Cojolites 20 años"
MÚSICA</t>
  </si>
  <si>
    <t>Antonio Delgado
55 66 09 19 92
alternarte@gmail.com
</t>
  </si>
  <si>
    <t>Coproducción. Porcentaje a taquilla 70% - 30%
Costo del boleto. Luneta y Primer Piso Plus $400; Primer Piso $300; Anfiteatro $200; Galería $100.
INVITADO</t>
  </si>
  <si>
    <t>2/5/2016
-----
09/03/2016</t>
  </si>
  <si>
    <t>pendiente</t>
  </si>
  <si>
    <t>junta de producción 23 de mayo</t>
  </si>
  <si>
    <t>Funciones
Ma-7. 20:00hrs.
Mi-8. 20:00hrs.
------------
Montaje
Ma-7. 09:00-14:00//15:00-18:00hrs.
Mi- 8. 09:00 -14:00//15:00-18:00hrs.</t>
  </si>
  <si>
    <t>" VIII Festival Internacional Cuatro X Cuatro/ arte escénico contemporáneo"
DANZA</t>
  </si>
  <si>
    <t>Stéphanie Janaina Ochoa Bourgeois
 5554331357
  55732754
   janaina8a@gmail.com / festival.cuatroxcuatro@gmail.com
-----------------------------------
Shantí Jakousi Vera Pérez
    5536806020
    shantivera4@gmail.com /  festival.cuatroxucuatro@gmail.com
</t>
  </si>
  <si>
    <t>Coproducción mixta. Porcentaje a taquilla 70% - 30%
Pago por función $10,000 más IVA (2 funciones)
Costo del boleto. $136
INVITADO</t>
  </si>
  <si>
    <t>26/02/2016
---
09/03/2016</t>
  </si>
  <si>
    <t>LISTO</t>
  </si>
  <si>
    <t>Son dos eventos distintos en el marco de un mismo festival
ya hubo junta de producción</t>
  </si>
  <si>
    <t>Función
V-10. 20:30hrs
------------------
Montaje
J-09. 09:00-14:00//15:00-18:00hrs</t>
  </si>
  <si>
    <t>"Babel"
Coreografía. Alejandra Ramírez
Cía. Bruja Danza
DANZA</t>
  </si>
  <si>
    <t xml:space="preserve"> Juan Zaldívar.
 01 55 56898261
 044 55 2748 9505
 brujadanza@gmail.com, brujadanza@yahoo.com.mx
-----------------------
 Alejandra Ramírez Ramírez
 55 56898261
 044 55 2748 9505</t>
  </si>
  <si>
    <t>Coproducción. Porcentaje a taquilla 70% - 30
Costo del boleto. $136
INVITADO</t>
  </si>
  <si>
    <t>19/02/2016
----
24/02/2016</t>
  </si>
  <si>
    <t>FORMALIZADO</t>
  </si>
  <si>
    <t>Función
Ma-14. 20:30hrs.
---------------
Montaje
L-13. SIN TÉCNICOS. 09:00-14:00//15:00-18:00hrs.
Ma-14. 09:00-14:00//15:00-18:00hrs.</t>
  </si>
  <si>
    <t>"Ballet Coppelia"
Ensamble de Danza Clásica del Centro Cultural Ollin Yoliztli
DANZA</t>
  </si>
  <si>
    <t>Evento propio
Costo del boleto. $136
INVITADO</t>
  </si>
  <si>
    <t>2/5/2016
10/05/2016</t>
  </si>
  <si>
    <t>Función
Mi-15.19:00 hrs.
-------------------
Montaje
Mi-15. 09:00-14:00//15:00-18:00hrs.</t>
  </si>
  <si>
    <t>"Homenaje a la Única Internacional Sonora Santanera en su 60 aniversario"
Única Internacional Sonora Santanera y artistas invitados.
Museo del Cine Mexicano.
MÚSICA</t>
  </si>
  <si>
    <t xml:space="preserve">Francisco Maciel, director.
Teléfono: 26 14 17 74
Celular: (044) 55 29 79 55 40
museodelcinemexicano@yahoo.com.mx </t>
  </si>
  <si>
    <t>Evento propio
Acomodadores $7000
Ambulancia $
Entrada libre con boleto TM
</t>
  </si>
  <si>
    <t>18/05/2016
19/05/2016</t>
  </si>
  <si>
    <t>Función
J-16. 20:30hrs.
--------------------
Montaje
J-16. 09:00-14:00//15:00-18:00hrs.
S-11. 09:00-14:00//15:00-18:00hrs.
L-6. SIN TÉCNICOS</t>
  </si>
  <si>
    <t>"Metamorphosis Dance Collective. The body's trilogy"
Cía. Metamorphosis Dance Collective
DANZA
MEX-ESPAÑA</t>
  </si>
  <si>
    <t>David Castillo
52078101 
55 27297735
beladra@hotmail.com david@25produccion.com</t>
  </si>
  <si>
    <t>Coproducción. Porcentaje a taquilla 70% - 30%
Costo del boleto. $136
INVITADO INTERNACIONAL</t>
  </si>
  <si>
    <t>11/4/2016
16/05/2016</t>
  </si>
  <si>
    <t>Función
V-17 de junio. 20:30hrs.
-----------------
Montaje
V-17 de junio. 09:00-14:00//15:00-19:00hrs.</t>
  </si>
  <si>
    <t>"Los Tres unplugged. Celebrando 20 años de su lanzamiento"
MÚSICA</t>
  </si>
  <si>
    <t>Coproducción. Porcentaje a taquilla 70% - 30%
Costo del boleto. Luneta y Primer piso $650; Anfiteatro y Galería $350
INVITADO</t>
  </si>
  <si>
    <t>2/9/2016
20/04/2016</t>
  </si>
  <si>
    <t xml:space="preserve">DERECHOS DE AUTOR </t>
  </si>
  <si>
    <t>Funciones
S-18. 19:00hrs.
D-19. 18:00hrs.
-------------------
Montaje
S-18. 09:00-14:00//15:00-18:00hrs.</t>
  </si>
  <si>
    <t>"7 formas de sacarle sonido a la Tierra [Territorios flamencos] - INTERFLAMENCA XV"
Coreografía Ricardo Rubio Sánchez
Dir. Ricardo Rubio
Cía. Interflamenca
DANZA</t>
  </si>
  <si>
    <t>Juan Antonio Jaramillo Baranda
6379.5066
(55)3655.3801
juanantonio@produccioneseldiad.com</t>
  </si>
  <si>
    <t>Coproducción mixta. Porcentaje a taquilla 70% - 30%
Pago por función $12,000 más IVA (2 funciones)
Habrá Cocktail
Costo del boleto. Luneta y Primer Piso $300; Anfiteatro y Galería $150
CONVOCATORIA 2016</t>
  </si>
  <si>
    <t>19/02/2016
----
11/03/2016</t>
  </si>
  <si>
    <t xml:space="preserve">actualizar </t>
  </si>
  <si>
    <t>Función
V-24. 20:30hrs.
S-25. 19:00hrs.
-------------------
Montaje
J-23. 09:00-14:00//15:00-22:00hrs.
V-24. 09:00-14:00//15:00-18:00hrs.</t>
  </si>
  <si>
    <t>"Las sílfides - Tercer acto de Raymonda"
Compañía Nacional de Danza
DANZA</t>
  </si>
  <si>
    <t>Enrique Tovar “Dieck”
10005600 ext. 4372
 diecktoza@gmail.com</t>
  </si>
  <si>
    <t>Evento propio
Pago único de $15,000 más IVA (carga y estibadores)
Costo del boleto. $136
INVITADO</t>
  </si>
  <si>
    <t>26/04/2016
28/05/2016</t>
  </si>
  <si>
    <t>Función
D-26. 18:00hrs.
---------------
Montaje
D-26. 09:00-14:00//15:00-17:00hrs.</t>
  </si>
  <si>
    <t>"Festival Folklórico Nacional de la Ciudad de México"
Coreógrafo. José Alfredo Bolon Martínez.
DANZA</t>
  </si>
  <si>
    <t>José Alfredo Bolón Martínez
folkrec@hotmail.com
55-1825-3524
----
Firma
Mauricio Graciano Pérez
maugraciano@hotmail.com
55-6318-0276</t>
  </si>
  <si>
    <t>Coproducción. Porcentaje a taquilla 80% - 20%
Costo del boleto $136
INVITADO</t>
  </si>
  <si>
    <t>27/04/2016
06/05/2016</t>
  </si>
  <si>
    <t>Funciones
Ma-28. 10:00, 12:30 y 16:00hrs.
Mi-29. 10:00, 12:30 y 16:00hrs.
-------------------
Montaje
Ma-21. 09:00-14:00-15:00-18:00hrs.
Mi-22. 09:00-14:00//15:00-18:00hrs.</t>
  </si>
  <si>
    <t>"Encuentro educar y vivir ConArte. 10 años de convivencia en escuelas y comunidades"
ConArte
MULTIDISCIPLINA</t>
  </si>
  <si>
    <t>Lic. Rocío García Ruiz.
Coordinadora Técnica y de Programas de ConArte A.C.
5518-5424, 5518-7841 ext. 108
rociogarciaruiz06@gmail.com</t>
  </si>
  <si>
    <t>Evento propio
Acomodadores $7,000 cada turno (4 total)
Ambulancia $3,000 cada turno (4 total)
Entrada libre.</t>
  </si>
  <si>
    <t>2/5/2016
18/05/2016</t>
  </si>
  <si>
    <t>JULIO</t>
  </si>
  <si>
    <t>Función
V-1. 20:30hrs.
------------
Montaje
J-30 jun. 09:00-14:00//15:00-18:00hrs</t>
  </si>
  <si>
    <t>"Los intachables"
Autor. Gustavo Proal y Roam León
Dir. Roam León
Cía. Género menor
CABARET</t>
  </si>
  <si>
    <t>Ana Paola Morales Izquierdo
04455 2095 2871
generomenor@gmail.com 
anapaolaizquierdo@gmail.com</t>
  </si>
  <si>
    <t>Coproducción mixta. Porcentaje a taquilla 70% - 30%
Pago por función $10,000 más IVA
Costo del boleto. Entrada general $136
INVITADO</t>
  </si>
  <si>
    <t>19/02/2016
----
09/03/2016</t>
  </si>
  <si>
    <t>El costo incrementa por adeudo de 2015</t>
  </si>
  <si>
    <t>Función
S-2. 19:00hrs.
--------------
Montaje
S-2. 09:00-14:00//15:00-18:00hrs.</t>
  </si>
  <si>
    <t>"Presentación del disco: Silencio somos OMT"
Cía. Orquesta Mexicana de Tango
Dir. César Olguín
MÚSICA</t>
  </si>
  <si>
    <t>Lourdes González
Directora General
Arte y Difusión en Expansión, 
+52(55)70 36 61 73
04455 61 10 40 69
lula_ku@yahoo.com.mx</t>
  </si>
  <si>
    <t>Coproducción. Porcentaje a taquilla 70% - 30%
Costo del boleto.
Luneta, Primer piso plus y Primer piso $400; Anfiteatro y galería $250
INVITADO</t>
  </si>
  <si>
    <t>11/3/2016
21/04/2016</t>
  </si>
  <si>
    <t>Autorización dereches de autor</t>
  </si>
  <si>
    <t>Función
D-3. 18:00hrs.
-------------------------
Montaje
D-3. 09:00-14:00//15:00-18:00hrs.</t>
  </si>
  <si>
    <t>"Sones de Tierra y Nube, concierto de la Banda Filarmónica del CECAM. De Tlahuitoltepec, Mixes, Oaxaca"
Autor. Susana Harp
Dir. Mtro. César Delgado
MÚSICA</t>
  </si>
  <si>
    <t>Asociación Cultural Xquenda, A.C.
5546-3099 y 5566-2733
04455-8580-2108 y 04455-5073-8836
liz_xquenda@yahoo.com.mx  arcelia.xquenda@gmail.com
--------------------
 Susana Harp Iturribarría
 5546-3099 y 5566-2733
 04455-8580-2108 
 susana.harp@yahoo.com.mx liz_xquenda@yahoo.com.mx</t>
  </si>
  <si>
    <t>Coproducción mixta. Porcentaje a taquilla 80% - 20%
Costo del boleto. Luneta y Primer Piso Plus $798; Primer Piso $600; Anfiteatro $467; Galería $200
INVITADO</t>
  </si>
  <si>
    <t>25/02/2016
-----
11/03/2016</t>
  </si>
  <si>
    <t>Función
Mi-6. 20:30hrs.
---------------
Montaje
Ma-5. 09:00-14:00//15:00-18:00hrs.
Mi-6. 09:00-14:00//15:00-18:00hrs.</t>
  </si>
  <si>
    <t>"Función de graduados de la Escuela de Danza Clásica del Centro Cultural Ollin Yolliztli"
DANZA</t>
  </si>
  <si>
    <t>Evento Propio
Entrada libre</t>
  </si>
  <si>
    <t>16/6/2016</t>
  </si>
  <si>
    <t>Función
V - 8. 20:30hrs
S - 9. 19:00hrs
D - 10 18:00hrs.
-------------------------------------
Montaje
J - 7; 09:00-14:00//15:00-18:00hrs</t>
  </si>
  <si>
    <t>"MXCB / Pulso"
Creador. Jazmín Barragán
Dir. Jasmany Hernández
Cia. Mexico City Ballet / MXCB
DANZA
ADOLESCENTES Y ADULTOS</t>
  </si>
  <si>
    <t>Jasmany Hernández Negret
5557 9258
55 3660 3663
jashn06@gmail.com</t>
  </si>
  <si>
    <t>Coproducción mixta. Porcentaje a taquilla (70% - 30%). Pago por función de $30,000 (más IVA) Boleto:  Luneta y primer piso plus: $250; Primer piso lateral: $190; Anfiteatro: $150; Galería: $100. 
INVITADO</t>
  </si>
  <si>
    <t>20/04/2016
13/05/2016</t>
  </si>
  <si>
    <t>Función
Mi-13. 20:30hrs.
------------------
Montaje
Ma-12. 09:00-14:00//15:00-18:00hrs.
Mi-13. 09:00-14:00//15:00-18:00hrs.</t>
  </si>
  <si>
    <t>"Gala de Graduación 
Escuela de Danza Contmeporánea"
Ollin Yoliztli
DANZA</t>
  </si>
  <si>
    <t>16/6/2016
28/6/2016</t>
  </si>
  <si>
    <t>Función
J-14. 20:30hrs.
-------------------
Montaje
J-14. 09:00-14:00//15:00-19:30hrs.
</t>
  </si>
  <si>
    <t>"Ballet Folklórico de México de Amalia Hernández"
Dir. Viviana Basanta
DANZA</t>
  </si>
  <si>
    <t>Laura Becerril Ortíz
Nextel 59591903 
rp@balletfolkloricodemexico.com.mx
-----------------
Salvador López López, Representante Legal Cel: 5539667043, Mail sllbfm@gmail.com
</t>
  </si>
  <si>
    <t>Coproducción. Porcentaje a taquilla 80% - 20%
Costo del boleto. Luneta y Primer Piso Plus $400, Primer Piso Lateral $300, Anfiteatro $230, Galería $100
INVITADO</t>
  </si>
  <si>
    <t>30/05/2015
9/6/2016</t>
  </si>
  <si>
    <t>Función
V-15. 20:30hrs.
-------------------
Montaje
V-15. 09:00-14:00//15:00-18:00hrs.</t>
  </si>
  <si>
    <t>"Amor-T. La Galatea Orquesta Barroca"
Creadores. Avellaneda Durand Zúñiga y Eduardo Barreda Castorena
Dir. Eduardo Barreda Castorena
MÚSICA</t>
  </si>
  <si>
    <t>Antonio Camacho Canto
26302130
0445529036889
acamacho.canto@hotmail.com
enlacelaescala@gmail.com, orquestalagalatea@gmail.com</t>
  </si>
  <si>
    <t>Coproducción mixta. Porcentaje a taquilla 70% - 30%
Pago por función $25,000 más IVA
Boleto. Luneta y Primer Piso $250; Anfiteatro y Galería $150
CONVOCATORIA 2016</t>
  </si>
  <si>
    <t>15/03/2016
16/05/2016</t>
  </si>
  <si>
    <t>Función
Ma-19. 20:30hrs.
--------------
Montaje
Ma-19. 09:00-14:00//15:00-19:30hrs.</t>
  </si>
  <si>
    <t>"Función de gala de jóvenes talentos. Nueva danza"
Dir. Fernando Aragón Monroy
DANZA</t>
  </si>
  <si>
    <t>Mtra. Consuelo Sánchez Salas
52-71-88-88
55-29-44-42-26
consuelosanchezd@yahoo.com.mx</t>
  </si>
  <si>
    <t>9/5/2016
16/05/2016</t>
  </si>
  <si>
    <t>Función 
J - 21; 20:30hrs.
--------------
Montaje
M- 20; 09:00-14:00//15:00-18:00hrs.</t>
  </si>
  <si>
    <t>" LIDÝ La Inmolación Del Yo"
Cía. Fóramen M. Ballet
DANZA</t>
  </si>
  <si>
    <t>Devora Liliana Rodriguez Machuca  
7773723378 
 7771344251
  f4libre@gmail.com
----------------
Beatriz Madrid Díaz 
 7773723378 
7773794350 
beatrizmadrid3@gmail.com 
(pero de preferencia a f4libre@gmail.com)
</t>
  </si>
  <si>
    <t>Función
V-22. 20:30hrs
----------------
Montaje
V-22. 09:00-14:00//15:00-18:00hrs.</t>
  </si>
  <si>
    <t>"VistaPoint presenta Efecto Play con figuras del rock invitadas".
MÚSICA</t>
  </si>
  <si>
    <t>Ricardo Palacios
ricpal40@gmail.com
55 19 05 45 56</t>
  </si>
  <si>
    <t>Coproducción. Porcentaje a taquilla 70% - 30%
Costo del boleto. Luneta, Primer piso plus y Primer piso $380; Anfiteatro y Galería $200
INVITADO</t>
  </si>
  <si>
    <t>30/03/2016
04/04/2016</t>
  </si>
  <si>
    <t>Función 
S - 23; 19:00hrs.
--------------
Montaje
S- 23; 09:00-14:00//15:00-18:00hrs</t>
  </si>
  <si>
    <t>"Ave Phoenix"
Betsy Pecanins
MÚSICA</t>
  </si>
  <si>
    <t>Arturo Mendoza Ramírez
Artistas y Eventos Especiales
Tel: 5277-7039
Celular: 55-5508-9892
Nextel: 52*15*14555
artyes12@gmail.com</t>
  </si>
  <si>
    <t>Coproducción. Porcentaje a taquilla 70% - 30%
Costo del boleto. Luneta y Primer Piso  Plus $241; Primer Piso $190; Anfiteatro $136; Galería $109
INVITADO</t>
  </si>
  <si>
    <t>28/04/2016
23/05/2016</t>
  </si>
  <si>
    <t>Función
D- 24. 18:00hrs.
---------------
Montaje
D- 24. 09:00-14:00//15:00-17:00hrs.</t>
  </si>
  <si>
    <t>"Tokyo Brass Style en México"
MÚSICA
JAPÓN</t>
  </si>
  <si>
    <t>Fundación Japón en México
 Jorge Rodríguez
5254 8506
 55 2941 2742
jrodriguez@fjmex.org</t>
  </si>
  <si>
    <t>Evento propio.
Hospedaje y transportación.
Costo del boleto. Luneta y Primer piso plus $467; Primer piso lateral $360; Anfiteatro $266; Galería $136
INVITADO INTERNACIONAL</t>
  </si>
  <si>
    <t>30/03/2016
01/04/2016</t>
  </si>
  <si>
    <t>Función
J-28. 20:30hrs.
---------------
Montaje
Ma-26. 09:00-14:00//15:00-18:00hrs.
J-28. 09:00-14:00//15:00-18:00hrs.</t>
  </si>
  <si>
    <t>"Función de Fin de Curso de Verano de Ballet"
Centro Cultural Ollin Yolliztli
DANZA</t>
  </si>
  <si>
    <t>Funciones
V-29. 20:30hrs.
S-30. 19:00hrs.
D-31. 18:00hrs.
-----------------
Montaje
V-29. 09:00-14:00//15:00-19:00hrs.
S-30. 09:00-14:00//15:00-18:00hrs.
D-31. 09:00-14:00//15:00-17:00hrs.</t>
  </si>
  <si>
    <t>"Festival Internacional de Danza Contemporánea de la Ciudad de México"
DANZA</t>
  </si>
  <si>
    <t>Coproducción. Porcentaje a taquilla 70% - 30%
Costo del boleto. $250
INVITADO</t>
  </si>
  <si>
    <t>31/05/2016
21/6/2016</t>
  </si>
  <si>
    <t>AGOSTO</t>
  </si>
  <si>
    <t>Funciones
V-5. 20:30hrs.
S-6. 19:00hrs.
D-7. 18:00hrs.
------------------
Montaje
Mi-3. 09:00-14:00//15:00-18:00hrs.
J-4. 09:00-14:00//15:00-18:00hrs.
V-5. 09:00-14:00//15:00-18:00hrs.</t>
  </si>
  <si>
    <t>"¡Cuéntame una Ópera! El Elixir de Amor "
De Gaetano Donizetti
Cuéntame una Ópera
Secretaría de Cultura
MÚSICA</t>
  </si>
  <si>
    <t>Cynthia Núñez Alarcón 
Enlace de Ópera para los Estados 
Coordinación Nacional de Música y Ópera 
Tel: +52 (55) 1000 4622 Ext: 1387
Móvil: 044 55 6422 3342
cnunez@inba.gob.mx</t>
  </si>
  <si>
    <t>20/05/2016
8/6/2016</t>
  </si>
  <si>
    <t>Función
D-7. 12:00hrs.
------------------
Montaje
S-6 09:00-14:00 hrs.
D-7 09:00-11:00 hrs.</t>
  </si>
  <si>
    <t>"Concurso y Gala / NuBallet
 Verano 2016"
Coreógrafa. Yazmín Barragán
Cía. Mexico City Ballet / NuBallet
DANZA</t>
  </si>
  <si>
    <t>Coproducción. Porcentaje a taquilla 80% - 20%
Costo del boleto. Entrada general $136.-
INVITADO</t>
  </si>
  <si>
    <t>2/6/2016
7/6/2016</t>
  </si>
  <si>
    <t>Función
V-12. 19:00hrs.
------------------
Montaje
V-12 09:00-14:00//15:00-18:00hrs.</t>
  </si>
  <si>
    <t>"Ceremonia de entrega del premio de la Juventud de la Ciudad de México 2016"</t>
  </si>
  <si>
    <t>Guillermo Galindo Meléndez
(Director de Vinculación y enlaces estratégicos)
Oficina: 53427444
Movil:5535227231
memogalindo.injuve@gmail.com</t>
  </si>
  <si>
    <t>Renta institucional</t>
  </si>
  <si>
    <t>25/05/2016
27/6/2016</t>
  </si>
  <si>
    <t>Funciones
Mi-17. 20:30hrs.
J-18. 20:30hrs.
---------------------
Montaje
Ma-16. 09:00-14:00//15:00-18:00hrs.
Mi-17. 09:00-14:00//15:00-19:30hrs.</t>
  </si>
  <si>
    <t>"Entre viajes, sueños y utopías"
Coreografía. Cecilia Lugo, Elisa Rodríguez, Emiliano Cárdenas
Danza Capital
DANZA</t>
  </si>
  <si>
    <t>Función
D-21. 18:00hrs.
----------------
D-21. 09:00-14:00//15:00-17:00hrs.</t>
  </si>
  <si>
    <t>"Desde donde late la tierra II"
Dir. Leticia Armijo
Cía. Yolotli, Coro de Mujeres de los Pueblos Indígenas de México 
MÚSICA</t>
  </si>
  <si>
    <t>Leticia Araceli Armijo Torres
91166925
5527979728
info@comuarte.org</t>
  </si>
  <si>
    <t>Coproducción mixta. Porcentaje a taquilla 70% - 30%
Pago por función $30,000 más IVA
Costo del boleto. Luneta y Primer Piso $250; Anfiteatro y Galería $150
CONVOCATORIA 2016</t>
  </si>
  <si>
    <t>22/04/2016
26/04/2016</t>
  </si>
  <si>
    <t>Funciones
V-19. 20:00hrs.
S-20. 19:00hrs.
D-21. 18:00hrs. (por confirmar)
--------------------
Montaje
V-19. 09:00-14:00//15:00-18:00hrs.</t>
  </si>
  <si>
    <t>"Paté de Fuá presenta: película muda 2"
Paté de Fuá
MÚSICA</t>
  </si>
  <si>
    <t>NORMA VARGAS GARÍN
 67960442
 04455 35251590
momispanke@gmail.com
--------------------
JOSÉ CARLOS GONZÁLEZ
63817360
 04455 27275826
yayogonzalez@hotmail.com
</t>
  </si>
  <si>
    <t>Coproducción. Porcentaje a taquilla 70% - 30%
Costo del boleto. Luneta y Primer Piso $460; Anfiteatro y galería $350
INVITADO</t>
  </si>
  <si>
    <t>28/03/2016
20/04/2016</t>
  </si>
  <si>
    <t>Función
J-25. 20:30hrs.
----------------
Montaje
M-24. 09:00-14:00//15:00-18:00hrs.</t>
  </si>
  <si>
    <t>"Espacio-tiempo, décimo aniversario de El Gabinete"
MÚSICA</t>
  </si>
  <si>
    <t>Mauricio González
(52) 55 2668 8337
magmashows@gmail.com</t>
  </si>
  <si>
    <t>Coproducción. Porcentaje a taquilla 70% - 30%
Costo del boleto. Luneta y Primer Piso Plus $300; Primer Piso Lateral $250; Anfiteatro y Galería $200
INVITADO</t>
  </si>
  <si>
    <t>17/03/2016
06/04/2016</t>
  </si>
  <si>
    <t>Funciones
V-26. 20:30hrs.
S-27. 19:00hrs.
D-28. 18:00hrs.
-----------------------------
Montaje
V-26. 09:00-14:00//15:00-18:00hrs.
</t>
  </si>
  <si>
    <t>"Festival Mundial del Bolero"
MÚSICA</t>
  </si>
  <si>
    <t>Héctor Bernardo Álvarez Álvarez
555453.3455
aahb_@hotmail.com</t>
  </si>
  <si>
    <t>Coproducción. Porcentaje a taquilla 80% - 20%
Costo del boleto.
Luneta y Primer piso plus $750; Primer piso $550; Anfiteatro $350; Galería $180
INVITADO</t>
  </si>
  <si>
    <t>10/3/2016
04/04/2016</t>
  </si>
  <si>
    <t>Funciones
Mi-31. 11:00 y 17:00hrs.
----------------
Montaje
Ma-30. 09:00-14:00//15:00-18:00hrs.</t>
  </si>
  <si>
    <t>"Don Pascualito. Ópera para niños"
Director de escena. José Antonio Morales
Director musical. Sergio Vázquez
Niños Manos a la Ópera
Secretaría de Cultura 
MÚSICA</t>
  </si>
  <si>
    <t>Juan Antonio De Alba Múzquiz
Extensión Cultural INBA
 1000-INBA (4622), EXT. 1512
jdealba@inba.gob.mx</t>
  </si>
  <si>
    <t>20/05/2016
28/6/2016</t>
  </si>
  <si>
    <t>SEPTIEMBRE</t>
  </si>
  <si>
    <t>Función
J-1. 19:00hrs.
-----------------
Montaje
J-1. 09:00-14:00//15:00-18:00hrs.</t>
  </si>
  <si>
    <t>"Concierto anual de gala de la Orquesta Típica de la Ciudad de México"
MÚSICA</t>
  </si>
  <si>
    <t>Víctor Delgado
1114
552717-2070
v.delgao@hotmail.com</t>
  </si>
  <si>
    <t>Función
D-4. 12:00hrs.
-----------------
Montaje
D-2. 00:00hrs.</t>
  </si>
  <si>
    <t>"TEDxCuauhtémoc"
</t>
  </si>
  <si>
    <t>Valeria Casenave: 
valeria@tedxcuauhtemoc.org 
5544478504</t>
  </si>
  <si>
    <t>Uso y aprovechamiento por $45,209
Acomodadores $7,000
Ambulancia $3,000
Técnicos $42,000 más IVA
RENTA</t>
  </si>
  <si>
    <t>2/6/2016
3/6/2016</t>
  </si>
  <si>
    <t>Funciones
J-8. 20:30hrs.
V-9. 20:30hrs.
S-10. 19:00hrs.
D-11. 18:00hrs.
-----------------------------
Montaje
Mi- 7. 09:00-14:00//15:00-18:00hrs.
J- 8. 09:00-14:00//15:00-18:00hrs.</t>
  </si>
  <si>
    <t>"Volver"
Autor y Dir. Leonardo Costantini
Cía. Cirko demente
MULTIDISCIPLINA</t>
  </si>
  <si>
    <t>Leonardo Costantini
 (04455) 18190602
(55) 6381-6578
cirkodemente@gmail.com
leotini@yahoo.com.mx</t>
  </si>
  <si>
    <t>Coproducción mixta. Porcentaje a taquilla 70% - 30%
Pago por función $7,000 más IVA (4 funciones)
Boleto. $136
CONVOCATORIA 2016</t>
  </si>
  <si>
    <t>1/6/2016
7/6/2016</t>
  </si>
  <si>
    <t>Función
S-17. 19:00hrs.
--------------
Montaje
S-17. 09:00-14:00//15:00-18:00hrs.</t>
  </si>
  <si>
    <t>"Mexicano"
Dir. Luciano Guillermo González Aranda
Cía. Ballet Folklórico Mexicano de Guillermo González
DANZA</t>
  </si>
  <si>
    <t>Luciano Guillermo González Aranda
(01-55)5608-9933, 
(04455)1305-3171,
 bfmexicano@yahoo.com.mx, bfmexicano@gmail.com</t>
  </si>
  <si>
    <t>Coproducción mixta. Porcentaje a taquilla 70% - 30%
Pago por función $20,000 más IVA
Costo del boleto. $136</t>
  </si>
  <si>
    <t>22/04/2016
27/04/2016</t>
  </si>
  <si>
    <t xml:space="preserve">revisar documentación </t>
  </si>
  <si>
    <t>Función
D-18. 18:00hrs.
--------------------
Montaje
D-18. 09:00-14:00//15:0017:00hrs.</t>
  </si>
  <si>
    <t>"México en Marimba y Percusiones"
Dir. Max Carreón
Cía. Baquetofonía
MÚSICA</t>
  </si>
  <si>
    <t>Javier Pérez Casasola
5208 3535
553225 3591
kayum_@hotmail.com</t>
  </si>
  <si>
    <t>Coproducción mixta. Porcentaje a taquilla 70% - 30%
Pago por función $20,000 más IVA
Costo del boleto Luneta y Primer Piso $250; Anfiteatro y Galería $150.
CONVOCATORIA 2016</t>
  </si>
  <si>
    <t>16/6/2016
23/6/2016</t>
  </si>
  <si>
    <t>Función.
V-23. 20:30hrs.
--------------
Montaje
J-22. 09:00-14:00/15:00-18:00hrs.</t>
  </si>
  <si>
    <t>"13 Años: Lo mejor de la Sensacional Orquesta Lavadero"
Autor y Dir. Jesús Díaz
Cía. Sensacional Orquesta Lavadero.
CABARET</t>
  </si>
  <si>
    <t>Jesús Díaz.
26148162
044 55 43781688
orquestalavadero@yahoo.com.mx
----------
Raymundo Castillo León
 57112128
 044 55 11517234
raymcast@hotmail.com</t>
  </si>
  <si>
    <t>Coproducción mixta. Porcentaje a taquilla 70% - 30%
Pago por función $15,000 más IVA (1 función)
Costo del boleto. $136
INVITADO</t>
  </si>
  <si>
    <t>30/03/2016
18/04/2016</t>
  </si>
  <si>
    <t xml:space="preserve">revisar documentos </t>
  </si>
  <si>
    <t>Función
S-24. 19:00hrs.
--------------
Montaje
S-24. 09:00-14:00//15:00-18:00hrs.</t>
  </si>
  <si>
    <t>Paco de María "México suena a Big Band"
MÚSICA
</t>
  </si>
  <si>
    <t>Miriam Sommerz
sommerzm@gmail.com
Paco de María
fran.band@hotmail.com
--------------
Francisco J. Barrón (Paco de María) 
(6644) 127175 
 (55) 5561.1365
fran.band@hotmail.com
</t>
  </si>
  <si>
    <t>Coproducción´70% - 30%
Costo del boleto. Luneta y Primer Piso Plus $650; Primer Piso $500; Anfiteatro $400; Galería $290
INVITADO</t>
  </si>
  <si>
    <t>18/04/2016
22/04/2016</t>
  </si>
  <si>
    <t>Función
Ma-27. 20:00hrs
------------------
Montaje
Ma-27. 09:00-14:00//15:00-18:00hrs.</t>
  </si>
  <si>
    <t>"Semifinal Premio Armando Manzanero 2016"
MÚSICA
</t>
  </si>
  <si>
    <t xml:space="preserve"> Diana González Sánchez
  56-23-60-00 ext. 6126
  044-55-27-61-99-36
  03digu@gmail.com 
---------------
Juan Pablo Manzanero
  56-23-60-00 ext. 6126
  juanpablomanzanero@gmail.com
------
Hernando Peniche
Pegaso Producciones
554461 5351
hpenicheo@gmail.com</t>
  </si>
  <si>
    <t>Coproducción. Porcentaje a taquilla 70% - 30%
Costo del boleto
$136
INVITADO</t>
  </si>
  <si>
    <t>7/6/2016
15/6/2016</t>
  </si>
  <si>
    <t>OCTUBRE</t>
  </si>
  <si>
    <t>Función
S-1. 19:00hrs.
--------------
Montaje
S-1. 09:00-14:00//15:00-18:00hrs.</t>
  </si>
  <si>
    <t>"Al pie de un árbol. Celebrando el canto Cardenche"
Con los Cardencheros de Sapioriz
, Antonio Valles,
Guadalupe Salazar, Fidel Elizalde, Higinio Chavarría 
Y el Coro Acardenchado dirigido por Juan Pablo Villa
MÚSICA</t>
  </si>
  <si>
    <t xml:space="preserve">Juan Pablo Villa  
 59148488
 5543905250
 viljupa@gmail.com </t>
  </si>
  <si>
    <t>Coproducción mixta. Porcentaje a taquilla 70% - 30% y pago único de $50,000 más IVA
Costo del boleto. Luneta y Primer Piso Plus $241; Primer Piso $190; Anfiteatro $136 y Galería $109
INVITADO</t>
  </si>
  <si>
    <t>Función
D-2. 18:00hrs.
-----------------
Montaje
D-2. 09:00-14:00//15:00-17:00hrs.</t>
  </si>
  <si>
    <t>
"El burgués gentilhombre - Festival Internacional de Teatro Clásico MX"
TEATRO</t>
  </si>
  <si>
    <t>Araceli Rebollo
teatroclasicomx@gmail.com
0445537347276
</t>
  </si>
  <si>
    <t>Coproducción. Porcentaje a taquilla 70% - 30%
Costo del boleto. $200</t>
  </si>
  <si>
    <t>27/04/2016
30/05/2016</t>
  </si>
  <si>
    <t>Función
Ma 4. 18:00hrs.
----------------
Montaje
09:00-14:00-15:00-17:00hrs.
</t>
  </si>
  <si>
    <t>"La heróica república del sillón rojo"
TEATRO
RENTA INSTITUCIONAL</t>
  </si>
  <si>
    <t>Jacqueline Sánchez Alanis. 
 (222)2475200 
 5518287720 
 jacqueline@rizomacultural.com
--------------------
Eduardo Correa Rivero 
 (222)2475200
 eduardo@rizomacultural.com</t>
  </si>
  <si>
    <t>Uso y aprovechamiento por $45,209
Acomodadores $7,000 por evento
Ambulancia $3,000 por evento
Entrada libre
RENTA INSTITUCIONAL</t>
  </si>
  <si>
    <t>2/6/2016
16/6/2016</t>
  </si>
  <si>
    <t>Función
V - 7; 20:30hrs
--------------------------------------------
Mntaje
V - 7; 09:00-14:00//15:00-19:30hrs</t>
  </si>
  <si>
    <t>"La Manta - Música Tradicional Mexicana + Jazz."
Cía La manta
Autor. Eloy Fernando Zúñiga Guinea
Dir. José Fernando Lagunas Zúñiga
MÚSICA
</t>
  </si>
  <si>
    <t>José Fernando Lagunas Zúñiga
52640966
55 4496.8143
flagunas@me.com</t>
  </si>
  <si>
    <t>Coproducción. Porcentaje a taquilla (70%-30%)
Boleto: Luneta, primer piso plus y primer piso $250. Anfiteatro y galería $150.
INVITADO</t>
  </si>
  <si>
    <t>1/6/2016
8/6/2016</t>
  </si>
  <si>
    <t>Función
D-9. 18:00hrs.
-----------------
Montaje
D-9. 09:00-14:00//15:00-17:00hrs.</t>
  </si>
  <si>
    <t>"Puerto Candelaria en Concierto"
Dir. Juan Diego Valencia
MÚSICA</t>
  </si>
  <si>
    <t>Mario Torres
4981-1311
mario@kaiman.com.mx</t>
  </si>
  <si>
    <t>Coproducción mixta. Porcentaje a taquilla 70% - 30%
Pago única de $30,000 más IVA
Costo del boleto. Luneta y Primer Piso Plus $200; Primer Piso $180; Anfiteatro $140; Galería $100
INVITADO</t>
  </si>
  <si>
    <t>17/6/2016
24/6/2016</t>
  </si>
  <si>
    <t>Función
Ma-11. 13:00hrs.
----------------
Montaje
Ma-11. 09:00-12:30hrs</t>
  </si>
  <si>
    <t>“Celebrando al trabajador del ISSSTE”
</t>
  </si>
  <si>
    <t>Renata Bravo García
renata.bravogar@issste.gob.mx
-----------------
Monica Gallardo Félix
0445543370154
54471424 ext. 13083</t>
  </si>
  <si>
    <t>Uso y aprovechamiento por $45,209
Acomodadores $7,000 
Ambulancia $3,000 
RENTA INSTITUCIONAL</t>
  </si>
  <si>
    <t>Funciones
V-14. 20:30hrs.
S-15. 19:00hrs.
D-16. 18:00hrs.
-------------------------
Montaje
Mi-12. 09:00-14:00//15:00-18:00hrs.
J -13. 09:00-14:00//15:00-18:00hrs.</t>
  </si>
  <si>
    <t>"Dogs and Angels"
Coreografía. Aladino Rivera Blanca
Cía. Inside the Body
DANZA</t>
  </si>
  <si>
    <t>José Antonio Becerril Hernández
57662324, 
5519162657, 
antoniobecerrilh@hotmail.com</t>
  </si>
  <si>
    <t>Coproducción mixta. Porcentaje a taquilla 70% - 30%
Pago por función $15,000 más IVA (tres funciones)
Costo del boleto. $136
CONVOCATORIA 2016</t>
  </si>
  <si>
    <t>16/05/2016</t>
  </si>
  <si>
    <t>Función
J-20. 20:30hrs.
-----
Montaje
J-20. 09:00-14:00//15:00-18:00hrs.</t>
  </si>
  <si>
    <t>"Sin muros"
FLAMENCO
RENTA</t>
  </si>
  <si>
    <t>Cayetana Torres Ulloa
 52432717
 55 3416 4336
 akaischindos.contratacion@gmail.com
-----------------
 Raúl Salgado Parra
 55 3335 0146
 akaischindos@gmail.com</t>
  </si>
  <si>
    <t>Uso y Aprovechamiento por $110,792
Ambulancia $3,000
Acomodadores $7,000
RENTA</t>
  </si>
  <si>
    <t>18/04/2016
21/04/2016</t>
  </si>
  <si>
    <t>NOVIEMBRE</t>
  </si>
  <si>
    <t>Funciones
S-5. 19:00hrs.
D-6. 18:00hrs.
----------------------
Mi-2. 09:00-14:00//15:00-18:00hrs.</t>
  </si>
  <si>
    <t>"Blanco"
Cor. Magdalena Brezzo
Cía. Camerino 4
DANZA</t>
  </si>
  <si>
    <t>María Magdalena Brezzo Soria
5559529931
sfregoso@kandu.ws
mbrezzo@hotmail.com</t>
  </si>
  <si>
    <t>Coproducción mixta. Porcentaje a taquilla 70% -30%
Pago por función $10,000 más IVA 
Costo del boleto. $136
CONVOCATORIA 2016</t>
  </si>
  <si>
    <t>Función
S-19. 19:00hrs.
--------------------
Montaje
09:00-14:00//15:00-18:00hrs.</t>
  </si>
  <si>
    <t>"Luck Be A Lady"
Karen Souza
MÚSICA</t>
  </si>
  <si>
    <t>César García
63650596
5528901014
cesgarciab@gmail.com
---------------------
Arturo Mendoza</t>
  </si>
  <si>
    <t>Coproducción. Porcentaje a taquilla 70% - 30%
Costo del boleto. Luneta y Primer Piso Plus $600; Primer Piso $467; Anfiteatro $333; Galería $162
INVITADO</t>
  </si>
  <si>
    <t>30/03/2016
22/04/2016</t>
  </si>
  <si>
    <t>Función
V-25. 20:30hrs.
-------------------
Montaje
V-25. 09:00-14:00//15:00-18:00hrs</t>
  </si>
  <si>
    <t>" Tercer Festival Internacional de Cajón México: Rafael Santa Cruz"
MÚSICA</t>
  </si>
  <si>
    <t>JUAN CARLOS VÁSQUEZ GOYONECHE
"JUANCHI VÁSQUEZ"
55 39881510
 53998280
juanchivg@gmail.com
---------------
Lucy Valiente
Productora General
5545425980
lucyjanepe@gmail.com.</t>
  </si>
  <si>
    <t>Coproducción. Porcentaje a taquilla 70% - 30%
Costo del boleto. Luneta y Primer Piso $400; Anfiteatro y Galería $200
INVITADO</t>
  </si>
  <si>
    <t>DICIEMBRE</t>
  </si>
  <si>
    <t>"Función de gala: Cabaret misterio"
Dir. Andrés Carreño
CABARET</t>
  </si>
  <si>
    <t>Genaro Andrés Carreño Cruz
044 55 13435366
cabaretmisterio@gmail.com</t>
  </si>
  <si>
    <t>Coproducción. Porcentaje a taquilla 70% - 30%
Boleto $136
INVITADO</t>
  </si>
  <si>
    <t>Teatro Benito Juárez</t>
  </si>
  <si>
    <t>CONTACTO
------------------------------
FIRMA</t>
  </si>
  <si>
    <t>ENVÍO
RECEPCIÓN
 DE CONFIRMACIÓN</t>
  </si>
  <si>
    <t>FUNCIONES
V. 22, 29; 5 y 12 feb. 20:00hrs
S. 23, 30; 6 y 13 feb. 19:00hrs
D. 24, 31; 7 y 14 feb. 18:00hrs
-------------------------------------------
MONTAJE
19, 20 y 21 días completo</t>
  </si>
  <si>
    <t>"Pequeños territorios en reconstrucción"
Dir. Jorge A. Vargas Cortéz
Cía. Teatro Línea de Sombra
TEATRO</t>
  </si>
  <si>
    <t xml:space="preserve"> Alicia Laguna Castillo
54217844
0445525618320
alicia.laguna@icloud.com</t>
  </si>
  <si>
    <t>Coproducción mixta. $6,000 por función más IVA. Porcentaje a taquilla  70% - 30%
Boleto $132
CONVOCATORIA 2015</t>
  </si>
  <si>
    <t>1/dic/15
-----
13/ene/2016</t>
  </si>
  <si>
    <t>FUNCIONES
V- 19. 20:00hrs
S- 20. 19:00hrs
D-21. 18:00hrs
___________________________
MONTAJE
Mi-17 10:00-14:00hrs
J- 18 10:00-14:00//15:00-18:00hrs</t>
  </si>
  <si>
    <t>"Cuerpo al descubierto"
Festival de Danza Contemporánea Unipersonal
Dirección Artística. Maribel Michel
Cía. Momentos corpóreos
DANZA</t>
  </si>
  <si>
    <t>Maribel Michel
551838-1247
5208.1495
maribelmichelb@yahoo.com.mx</t>
  </si>
  <si>
    <t>Coproducción. Porcentaje a taquilla 70% - 30%
Apoyo único de $20,000 más IVA. 
Boleto $132
INVITADO</t>
  </si>
  <si>
    <t>13/ENE/2016
-----
15/ene/2016</t>
  </si>
  <si>
    <t>Funciones 
Ma-16,23; 1,8,15. 20:00hrs
Mi-17,24; 2,9,16. 20:00hrs
(No hay función 22 y 23 de marzo)
___________________________
Montaje
J-11feb 10:00-14:00//15:00-18:00hrs.
V-12 feb 10:00-14:00hrs.
S-13 feb 10:00-14:00hrs.
D-14 feb 10:00-14:00 hrs.</t>
  </si>
  <si>
    <t>Temporada 1
"Omnis Bestia"
Aut. y Dir. Atanasio Cadena
Cía. OtroNorte
Teatro</t>
  </si>
  <si>
    <t>Esteban Atanasio Cadena Gallardo
56601029
5544895666
ivanalvarez.zombie@gmail.com</t>
  </si>
  <si>
    <t>Coproducción. No hay pago por función (10 funciones). Porcentaje a taquilla 70% - 30% 
Costo del boleto $132  
CONVOCATORIA 2016</t>
  </si>
  <si>
    <t>18/dic/2015
---
23/dic/2016</t>
  </si>
  <si>
    <t>Funciones
S-27. 19:00hrs.
D-28. 17:00hrs.
---------------------------
Ma-23. 10:00-14:00hrs
Mi-24. 10:00-14:00hrs</t>
  </si>
  <si>
    <t>Muestra Regional de Teatro de la Zona Centro
"Los minutos se vierten"
Dir. Adrián Asdrúbal Galindo Vega 
Cía. ONIRISMOS, Laboratorio Experimental de Arte
DISTRITO FEDERAL</t>
  </si>
  <si>
    <t>Sergio Iván Caldera Álvarez
5544895666
onirismos.lea@gmail.com</t>
  </si>
  <si>
    <t>Evento propio. Entrada libre.</t>
  </si>
  <si>
    <t>12/ene/2016</t>
  </si>
  <si>
    <t>Funciones
V-4,11,18 20:00hrs.
S-5,12,19 19:00hrs.
D-6,13,20 18:00hrs.
(No hay función, 25, 26 y 27 de marzo)
____________________
Montaje
Ma-1.10:00-14:00hrs.
Mi-2 10:00-14:00hrs.
J-3 10:00-14:00//15:00-18:00hrs.</t>
  </si>
  <si>
    <t>Temporada 1
"Desvenar"
Aut. y Dir. Richard Viqueira
Cía. Kraken Teatro
TEATRO</t>
  </si>
  <si>
    <t>Richard Arturo Viqueira Apermar Tingale
55 43 47 78 77
r_viqueira@yahoo.com.mx</t>
  </si>
  <si>
    <t>Coproducción. No hay pago por función (9 funciones). Porcentaje a taquilla 70% - 30% 
Costo del boleto $132  
CONVOCATORIA 2016</t>
  </si>
  <si>
    <t>22/ene/2016
----
29/ene/2016</t>
  </si>
  <si>
    <t>recibidos los acuerdos de coproducción
60 ESPECTADORES POR FUNCIÓN</t>
  </si>
  <si>
    <t>FUNCIONES
S- 12,19 13:00hrs.
D-13,20 13:00hrs.
(suspende funciones 26 y 27 de marzo)
--------------------------------------------
MONTAJE
Ma-8. 10:00-14:00hrs
Mi-9. 10:00-14:00hrs
J-10. 10:00-14:00//15:00-18:00hrs</t>
  </si>
  <si>
    <t>Temporada 1
"Curva peligrosa"
Autor. Pilo Galindo
Dir. Sandra Félix
TEATRO</t>
  </si>
  <si>
    <t>Judith Cruzado Camacho
44375042
0445532837535
curvapeligrosa.sandrafelix@gmail.com</t>
  </si>
  <si>
    <t>Coproducción. No hay pago por función (4 funciones). Porcentaje a taquilla 70% - 30% 
Costo del boleto $136
CONVOCATORIA 2016</t>
  </si>
  <si>
    <t>22/ene/2016
-------
2/feb/2016</t>
  </si>
  <si>
    <t>LISTO  cuotas del 22 de febrero de 2016</t>
  </si>
  <si>
    <t>Funciones 
Ma-29; 5,12 abr. 20:00hrs.
Mi-30; 6,13 abr. 20:00hrs.
(No hay función 22 y 23 de marzo)
___________________________
</t>
  </si>
  <si>
    <t>Temporada 2
"Omnis Bestia"
Autor y director. Atanasio Cadena
Cía. OtroNorte
Teatro</t>
  </si>
  <si>
    <t>Coproducción mixta. Pago por función (6 funciones) $18,666.67 más IVA. Porcentaje a taquilla 70% - 30%
Costo del boleto $132  
CONVOCATORIA 2016</t>
  </si>
  <si>
    <t>Funciones
V-1,8  20:00hrs.
S- 2,9 19:00hrs.
D-3,10 18:00hrs.
____________________
</t>
  </si>
  <si>
    <t>Temporada 2
"Desvenar"
Aut y dir. Richard Viqueira
Cía. Kraken Teatro
TEATRO</t>
  </si>
  <si>
    <t>Coproducción mixta. Pago por función $18,750 más IVA (4 funciones). Porcentaje a taquilla 70% - 30% Costo del boleto $136  
CONVOCATORIA 2016</t>
  </si>
  <si>
    <t>22/ene/2016
------
29/ene/2016</t>
  </si>
  <si>
    <t>FUNCIONES
S- 2,9, 16. 13:00hrs.
D-3,10, 17. 13:00hrs.
----------------------------------------
No hay montaje</t>
  </si>
  <si>
    <t>Temporada 2
"Curva peligrosa"
Autor. Pilo Galindo
Dir. Sandra Félix
TEATRO</t>
  </si>
  <si>
    <t>"Coproducción mixta. Pago por función $7,500 más IVA (6 funciones). Porcentaje a taquilla 70% - 30% 
Costo del boleto $136
CONVOCATORIA 2016"</t>
  </si>
  <si>
    <t>22/ene/2016
------
2/feb/2016</t>
  </si>
  <si>
    <t>Funciones
V- 15,22,29; 6, 13may. 20:00hrs.
S-16,23,30; 7,14 may. 19:00hrs.
D-17,24; 1 (NO HAY FUNCIÓN) ,8,15 may 18:00hrs.
--------------------------------------------------------------------------------- 
Montaje
Ma.12.10:00-14:00hrs.
Mi.13. 10:00-14:00hrs.
J.14. 10:00-14:00//15:00-18:00hrs.</t>
  </si>
  <si>
    <t>"Destiempo"
Aut. Daniel de la O
Dir. Juan Carrillo
Cía. Cuernos de Arena
TEATRO</t>
  </si>
  <si>
    <t>Raúl Morquecho
morquechosomera@gmail.com
-------------------------
Horacio Fernando Lazo Guerra
55 5635 2373
55 1369 0362
horacio.f.lazo@gmail.com</t>
  </si>
  <si>
    <t>Coproducción mixta. Pago por función $5,000 más IVA (14 funciones). Porcentaje a taquilla 70% - 30% Costo del boleto $136  
CONVOCATORIA 2016</t>
  </si>
  <si>
    <t>2/5/2016
-----
22/02/2016</t>
  </si>
  <si>
    <t>cuotas del 22 de febrero</t>
  </si>
  <si>
    <t>recibidos los acuerdos de coproducción
VA SOBRE EL ESCENARIO</t>
  </si>
  <si>
    <t>Funciones.
Ma-19, 26; 3 may. 20:00hrs
Mi-20, 27; 4 may. 20:00hrs
------------------------------------------------
Montaje
Ma-5. 10:00-14:00hrs
Mi-6. 10:00-14:00hrs
J-7. 10:00-14:00//15:00-18:00hrs</t>
  </si>
  <si>
    <t>"Animales 2081"
Coreografía. Jennifer Moreno
Cía. La paradoja del gato
MULTIDISCIPLINA</t>
  </si>
  <si>
    <t>Jennifer Moreno Hidalgo
47567304
044 55 29092245
laparadojadelgato@yahoo.com</t>
  </si>
  <si>
    <t>Coproducción mixta. Pago por función $5,000 más IVA (6 funciones). Porcentaje a taquilla 70% - 30%
Costo del boleto $136
CONVOCATORIA 2016</t>
  </si>
  <si>
    <t>2/5/2016
------------
11/feb/2016</t>
  </si>
  <si>
    <t>listo cuotas del 22 de febrero de 2016</t>
  </si>
  <si>
    <t>FUNCIONES
S-23,30;7,14,21,28 mayo; 13:00hrs.
D- 24; (1 no hay función), 8,15,22,29 mayo; 13:00hrs.
---------------------------------------------------------
MONTAJE
Mi-20 10:00-14:00hrs.
J-21. 10:00-14:00//15:00-18:00hrs.
V-22 10:00-14:00hrs.</t>
  </si>
  <si>
    <t>"Pacamambo"
Autor. Wajdi Mouawad
Dir. Maite Elissalt
Cía. Del otro lado teatro
TEATRO</t>
  </si>
  <si>
    <t>Christel Klitbo
christel.klitbo@gmail.com
----------------------
Maïté Elissalt
(55) 5440 0571
(044) 55 4576 6798
delotroladoteatro@gmail.com / maite_elissalt@yahoo.fr</t>
  </si>
  <si>
    <t>Coproducción mixta. Pago por función $5,000 más IVA (11 funciones). Porcentaje a taquilla 70% - 30%
Costo del boleto $136
CONVOCATORIA 2016</t>
  </si>
  <si>
    <t>2/5/2016
------
10/feb/2016</t>
  </si>
  <si>
    <t>Función.
J-28. 20:00hrs.
-------------------
Montaje.
J-28. 18:00-20:00hrs.</t>
  </si>
  <si>
    <t>“Adrián Torres Mexicano En Vivo"
MÚSICA
RENTA</t>
  </si>
  <si>
    <t xml:space="preserve"> Oscar Alberto Flores Morales
 10858285
 5519571215
 oscar_120888@hotmail.com
--------------
 Adrián Torres Hoyos
 26122690
 5516244707
 adriantorresoficial@gmail.com</t>
  </si>
  <si>
    <t>Uso y aprovechamiento por $4,914
RENTA</t>
  </si>
  <si>
    <t>8/3/2016
----
11/03/2016</t>
  </si>
  <si>
    <t>pagado</t>
  </si>
  <si>
    <t>Renta
J-28. 10:00-14:00hrs.</t>
  </si>
  <si>
    <t>CANCELADO
"Vaselina"
RENTA</t>
  </si>
  <si>
    <t>Alejandro Arellano Cadena
5554034288
42029901
 magicshowmexico@hotmail.com</t>
  </si>
  <si>
    <t>Uso y aprovechamiento por $5,063
Pago de técnicos por $1,500 más IVA en caso de requerir factura
RENTA</t>
  </si>
  <si>
    <t>Funciones
J- 12; 24 nov. 20:00hrs.
--------------
Montaje
J-12. 10:00-14:00//15:00-18:00hrs.</t>
  </si>
  <si>
    <t>"De aquí y de allá"
Cía. Trío de Percusión "Barra Libre"
MÚSICA</t>
  </si>
  <si>
    <t xml:space="preserve">Maribel Pedraza Calderón
56735610
044 55 45057246
barralibre.trio@gmail.com </t>
  </si>
  <si>
    <t>Coproducción. Porcentaje a taquilla 70% - 30%
Costo del boleto. $136
CONVOCATORIA 2016</t>
  </si>
  <si>
    <t>22/03/2016
06/04/2016</t>
  </si>
  <si>
    <t>Funciones
Ma-10,17,24,31 20:00hrs.
Mi-11,18,25; 1 jun. 20:00hrs.
----------------------------------
Montaje
Ma-3 10:00-14:00hrs.
Mi-4 10:00-14:00hrs.
J-5 10:00-14:00//15:00-18:00hrs.
V-6 10:00-14:00hrs.
</t>
  </si>
  <si>
    <t>"Always"
Coreografía. Gabriela Medina Rangel
Cía. La Manga Video y Danza
DANZA</t>
  </si>
  <si>
    <t>Mario Villa Mendoza
55636433
5534817699
mvm@lamangavideoydanza.com</t>
  </si>
  <si>
    <t>Coproducción mixta. Pago por función $4,000 más IVA (8 funciones). Porcentaje a taquilla 70% - 30%
Costo del boleto $136
CONVOCATORIA 2016</t>
  </si>
  <si>
    <t>10/3/2016
06/04/2016</t>
  </si>
  <si>
    <t>revisión de docs</t>
  </si>
  <si>
    <t>Funciones
V-20. 20:00hrs.
S-21. 19:00hrs.
D-22. 18:00hrs.
--------------------
Ma-17.  10:00-14:00hrs.
Mi-18. 10:00-14:00hrs.
J-19. 10:00-14:00//15:00-18:00hrs.</t>
  </si>
  <si>
    <t>"XX veces +"
Autor y coreógrafo.  José Rivera Moya
Cía. La cebra danza gay
DANZA</t>
  </si>
  <si>
    <t>José Rivera Moya
0445523916239
55640799
lacebrarivera@hotmail.com</t>
  </si>
  <si>
    <t>10/3/2016
---
17/03/2016</t>
  </si>
  <si>
    <t>Funciones
V-27; 3,10 jun 20:00hrs.
S-28; 4,11 jun 19:00hrs.
D-29; 5,12 jun 18:00hrs.
--------------------------------------------------------------
Montaje
Ma-24 10:00-14:00hrs.
Mi-25 10:00-14:00hrs.
J- 26 10:00-14:00hrs//15:00-18:00hrs.</t>
  </si>
  <si>
    <t>"Los equilibristas"
Autor. David Gaitán
Dir. Damián Cervantes
Cía. Vaca35 Teatro en Grupo
TEATRO</t>
  </si>
  <si>
    <t>Alethia Vania Sauer Vera
55561511
55 43719993
vaniasauer@hotmail.com</t>
  </si>
  <si>
    <t>Coproducción mixta. Pago por función $14,000 más IVA (9 funciones). Porcentaje a taquilla 70% - 30%
Costo del boleto $136
CONVOCATORIA 2016</t>
  </si>
  <si>
    <t>10/3/2016
----
31/03/2016</t>
  </si>
  <si>
    <t>Funciones
M-7,14,21,28 20:00hrs.
M-8,15,22,29 20:00hrs.
----------------------------------------------------
Montaje
M-1  10:00-14:00hrs.
J-2 10:00-14:00//15:00-18:00hrs.
V-3 10:00-14:00hrs.</t>
  </si>
  <si>
    <t>Temporada 1
"H, el gordito quiere ser cineasta"
Autor. Rulo Pardo y Santiago Molero
Dir. Omar Medina y José Luis Saldaña
Cía.Complot/Escena
TEATRO</t>
  </si>
  <si>
    <t>José Luis Saldaña Mañón
(55)52715189
(044)5536477686
joseluisaldanha@gmail.com</t>
  </si>
  <si>
    <t>Coproducción mixta. Pago por función $9,000 más IVA (8 funciones). 
Porcentaje a taquilla 70%-30%
Costo del boleto $136
CONVOCATORIA 2016</t>
  </si>
  <si>
    <t>18/04/2016
29/04/2016</t>
  </si>
  <si>
    <t>Solicita otra fecha de montaje y recorrer funciones a 20:30hrs</t>
  </si>
  <si>
    <t>Funciones 
S- 11, 18, 25; 2, 9 jul. 13:00hrs.
D- 12, 19, 26; 3, 10 jul. 13:00hrs.
MONTAJE
Mi-8 10:00-14:00hrs.
J-9 10:00-14:00//15:00-18:00hrs.
V-10 10:00-14:00hrs.</t>
  </si>
  <si>
    <t>"Algoritmo Peter Pan"
Autor. Edisel Cruz y Edwin Salas
Coreografía. Edisel Cruz
Cía. A Poc A Poc
DANZA
ADOLESCENTES</t>
  </si>
  <si>
    <t>Jaime Camarena Camacho
68406454
0445541911136
apocapocdanza@gmail.com apocapocdanza@hotmail.com</t>
  </si>
  <si>
    <t>Coproducción mixta. Pago por función $9,500 más IVA (10 funciones). Porcentaje a taquilla 70% - 30%
Costo del boleto $136
CONVOCATORIA 2016</t>
  </si>
  <si>
    <t>Funciones
V-17,24; 1,8,15 jul. 20:00hrs.
S-18,25; 2,9,16 jul. 19:00hrs.
D- 19,26; 3,10,17 jul. 18:00hrs.
----------------------------------------
Montajes
Ma-14.10:00-14:00hrs.
Mi-15. 10:00-14:00hrs.
J-16. 10:00-14:00//15:00-18:00hrs.</t>
  </si>
  <si>
    <t>"Cartografía sobre la arena"
Autor y Dir. Mahalat Sánchez, Georgina Ságar, Rebeca Trejo, Raquel Urióstegui
Cía. Dorado 70
TEATRO</t>
  </si>
  <si>
    <t>Rebeca Alejandra Trejo Campos
5563040910
0445537073135
r_trejo77@hotmail.com</t>
  </si>
  <si>
    <t>Coproducción mixta. Pago por función $5,000 más IVA (15 funciones). Porcentaje a taquilla 70% - 30%
Costo del boleto $136
CONVOCATORIA 2016</t>
  </si>
  <si>
    <t>18/04/2016
20/04/2016</t>
  </si>
  <si>
    <t>solicitamos los acuerdos de nueva cuenta</t>
  </si>
  <si>
    <t>Función
L-20. 19:00hrs.
-----------------
Montaje
L-20. 11.00-14:00//15:00-18:00hrs.</t>
  </si>
  <si>
    <t>"A la deriva"
EVENTO PROPIO</t>
  </si>
  <si>
    <t xml:space="preserve">Rafael Aparicio
 Cel: 5523051514   
 rafapalermo1986@gmail.com  
  rafapalermo@hotmail.com              </t>
  </si>
  <si>
    <t>Evento propio
Pago de técnicos $3,750 más IVA</t>
  </si>
  <si>
    <t>1/6/2016
9/6/2016</t>
  </si>
  <si>
    <t>Funciones
Ma-5,12,19,26. 20:00hrs
Mi-6,13,20,27. 20:00hrs
---------------------------------------
Montaje
Mi- 29 jun. 10:00-14:00hrs
J-30 jun. 10:00-14:00//15:00-18:00hrs
V-1 jul. 10:00-14:00hrs</t>
  </si>
  <si>
    <t>"El estado de las cosas"
Coreografía Virginia Amarilla
Cía. Mula Parda
DANZA</t>
  </si>
  <si>
    <t>María Virginia Amarilla
55 55926689
0445512894018
danzamarilla@gmail.com</t>
  </si>
  <si>
    <t>Coproducción mixta. Pago por función $5,000 más IVA (8funciones). Porcentaje a taquilla 70% - 30%
Costo del boleto $136
CONVOCATORIA 2016</t>
  </si>
  <si>
    <t>19/04/2016
21/04/2016</t>
  </si>
  <si>
    <t>REVISIÓN</t>
  </si>
  <si>
    <t>Función
J- 7. 20:00hrs.
------------------
J-7. 10:00-14:00//15:00-18:00hrs.</t>
  </si>
  <si>
    <t>"Los hermanos cuchillo"
Dir. Carlo Constantini
MULTIDISCIPLINA</t>
  </si>
  <si>
    <t>Carlo Daniel Constantini Partida
331072.9998
constantini_aratug@yahoo.com.mx</t>
  </si>
  <si>
    <t>Coproducción mixta. Porcentaje a taquilla 70% - 30%
Pago por función $8,500 más IVA
Costo del boleto. $136
INVITADO</t>
  </si>
  <si>
    <t>22/04/2016
28/04/2016</t>
  </si>
  <si>
    <t>SOLICITAR</t>
  </si>
  <si>
    <t>Funciones
S-16,23,30; 6,13,20 ago. 13:00hrs.
D-17,24,31; 7,14,21 ago. 13:00hrs.
----------------------------------------
Montaje
Mi-13 10:00-14:00hrs
J-14 10:00-14:00//15:00-18:00hrs
V-15 10:00-14:00hrs</t>
  </si>
  <si>
    <t>"Lo que queda de nosotros"
Autor. Alejandro Ricaño y Sara Pinet
Dir. Alejandro Ricaño
Cía. Los Guggenheim
ESPECTÁCULO PARA ADOLESCENTES
TEATRO</t>
  </si>
  <si>
    <t>Raúl Morquecho Somera
5516253610
morquecho1977@gmail.com</t>
  </si>
  <si>
    <t>Coproducción mixta. Porcentaje a taquilla 70% - 30%
Pago por función $5,000 más IVA (12 funciones). 
Costo del boleto $136
CONVOCATORIA 2016</t>
  </si>
  <si>
    <t>Funciones
V-22, 29; 5, 12 y 19. 20:00hrs.
S-23, 30; 6, 13 y 20. 19:00hrs.
D-24, 31; 7, 14 y 21. 18:00hrs.
----------------
Montaje
Ma- 19. 10:00-14:00hrs.
Mi- 20. 10:00-14:00hrs.
J- 21. 10:00-14:00//15:00-18:00hrs.
V- 22. 10:00-14:00//15:00-19:00hrs.</t>
  </si>
  <si>
    <t>CANCELADO
"Éste paisaje de Elenas"
Autor. Elena Garro
Dir. Sandra Félix
Cía. Compañía Nacional de Teatro
TEATRO</t>
  </si>
  <si>
    <t>Mireille Bartilotti
86475624 86475620 ext. 5595 / 5598
5538935990
mireillebartilotti@gmail.com
</t>
  </si>
  <si>
    <t>Funciones
Ma- 2, 9, 16, 23, 30; 6, 13 sep. 20:30hrs. 
Mi- 3, 10, 17, 24, 31; 7, 14 sep. 20:30hrs.
---------------------------------------------
Montaje
Mi-27 jul. 10:00-14:00hrs
J-28 jul. 10:00-14:00//15:00-18:00hrs.
V-29 jul. 10:00-14:00hrs</t>
  </si>
  <si>
    <t>"¿Qué tan altos son los edificios de Nueva York?"
Autor. Óscar Garduño
Dir. Diego Álvarez Robledo
Cía.Aztikeria Teatro
TEATRO</t>
  </si>
  <si>
    <t>Roberto Espinosa Ortiz
55231478
5532414556
r.espinosa@aztikeriateatro.com</t>
  </si>
  <si>
    <t>Coproducción mixta. Pago por función $7,500 más IVA (14 funciones). Porcentaje a taquilla 70% - 30%
Costo del boleto $136
CONVOCATORIA 2016</t>
  </si>
  <si>
    <t>13/05/2016
16/05/2016</t>
  </si>
  <si>
    <t>Función
J-18. 20:00hrs.
----------------
Montaje
J-18. 10:00-14:00//15:00-18:00hrs.</t>
  </si>
  <si>
    <t>CANCELADO
"De tripas corazón: Visiones sonoras sobre la violencia"
Dir. Abraham Cabrera, Alfonso Vázquez y Marco Neri.
Cía. Orquesta Juvenil Onepanko
MÚSICA</t>
  </si>
  <si>
    <t>Abraham Cabrera Hernández
 55 32 47 88 69
 a_cabre_ra@hotmail.com
orquestajuvenilonepanko@hotmail.com
--------------------------
Marco Antonio Neri García
 55 13 84 61 39 
 neri_et_blois@hotmail.com
</t>
  </si>
  <si>
    <t>Coproducción. Porcentaje a taquilla 70% - 30%
Costo del boleto $136
INVITADO</t>
  </si>
  <si>
    <t>25/05/2016</t>
  </si>
  <si>
    <t>"La Non Plus Ultra Orkesta"
Dir. Elodia Casas
MÚSICA</t>
  </si>
  <si>
    <t xml:space="preserve"> Elodia De Casas, 
 55223808,
 5559465293, 
 ecasas@comparsalabulla.com
</t>
  </si>
  <si>
    <t>6/6/2016
15/6/2016</t>
  </si>
  <si>
    <t>Funciones
S-27;3,10,17 sep. 13:00hrs.
D-28;4,11,18 sep. 13:00hrs.
------------------------------------------
Montaje
J-25 10:00-14:00//15:00-18:00hrs 
V-26 10:00-14:00//15:00-18:00hrs</t>
  </si>
  <si>
    <t>"El niño y el toro"
Cía. Fenómeno Escénico
DANZA
ESPECTÁCULO PARA NIÑOS</t>
  </si>
  <si>
    <t>Alberto Alfonso León Fernández
55463491
04455-54988263
fueradecentro@gmail.com</t>
  </si>
  <si>
    <r>
      <t>Coproducción mixta. Pago por función $6,500 más IVA</t>
    </r>
    <r>
      <rPr/>
      <t xml:space="preserve"> </t>
    </r>
    <r>
      <rPr/>
      <t>(8 funciones).</t>
    </r>
    <r>
      <t xml:space="preserve"> Porcentaje a taquilla 70% - 30%
Costo del boleto $136
CONVOCATORIA 2016</t>
    </r>
  </si>
  <si>
    <t>25/08/2016
01/06/2016</t>
  </si>
  <si>
    <t>Funciones
V-2,9,16 (no hay función),23,30 20:00hrs.
S-3,10,17,24; 1 oct. 19:00hrs.
D-4,11,18,25; 2 oct. 18:00hrs.
-------------------------------------------
Montajes
Ma- 30 ago. 10:00-14:00hrs
Mi-31 ago. 10:00-14:00hrs
J-1. 10:00-14:00hrs//15:00-18:00hrs.</t>
  </si>
  <si>
    <t>"Romeo y Julieta"
Dir. José Caballero
Cía. El Coro de los Otros
TEATRO</t>
  </si>
  <si>
    <t>José Antonio Becerril Hernández
5519162657
antoniobecerrilh@hotmail.com</t>
  </si>
  <si>
    <t>Coproducción mixta. Pago por función $9,500 más IVA (14 funciones). Porcentaje a taquilla 70% - 30%
Costo del boleto $136
CONVOCATORIA 2016</t>
  </si>
  <si>
    <t>Funciones
Ma- 20, 27; 4, 11 oct. 20:00hrs.
Mi- 21, 28; 5; 12 oct. 20:00hrs.
V- 14 oct; 13:00hrs.
-------------------------------------------
Montaje
Ma- 13; 10:00-14:00hrs.
Mi- 14; 10:00-14:00hrs.
J- 15; 10:00-14:00hrs//15:00-18:00hrs.</t>
  </si>
  <si>
    <t>"Mai Sho Gaku. Trazo de fuego"
Dir. Irene Akiko Iida
Cía. Akikompania
MULTIDISCIPLINA</t>
  </si>
  <si>
    <t>Irene Iida Naito
55 52 72 22 99
044 55 1371 1255
akikompania@yahoo.com.mx</t>
  </si>
  <si>
    <t>Coproducción mixta. Porcentaje a taquilla 70% - 30%
Pago por función $7000 más IVA (9 funciones). 
Costo del boleto $136
CONVOCATORIA 2016</t>
  </si>
  <si>
    <t>28/6/2016</t>
  </si>
  <si>
    <t>Funciones
S-24; 1,8,15,22,29 oct. . 13:00hrs
D-25; 2,9,16,23,30 oct. 13:00hrs
-----------------------------------------------------
Montaje
Mi-21. 10:00-14:00 hrs.
J-22. 10:00-14:00//15:00-18:00hrs
V-23. 10:00-14:00hrs</t>
  </si>
  <si>
    <t>CANCELADO
"De ovejas y Príncipes en un Tren"
Dir. Patricia Madrid y Paula Watson
Cía. 3-2-1 Teatro
TEATRO
ESPECTÁCULO PARA NIÑOS</t>
  </si>
  <si>
    <t>Paula Watson Ruiz
"6587 1055
55 3405 9036
patymafu@hotmail.com"</t>
  </si>
  <si>
    <t>Coproducción mixta. Pago por función $5,500 más IVA (12 funciones). Porcentaje a taquilla 70% - 30%
Costo del boleto $136
CONVOCATORIA 2016</t>
  </si>
  <si>
    <t>Funciones
V-7,14,21 20:00hrs.
S-8,15,22 19:00hrs.
D-9,16,23 18:00hrs.
-------------------------------------------------
Montaje
Ma-4 10:00-14:00hrs.
Mi-5 10:00-14:00hrs.
J-6 10:00-14:00//15:00-18:00hrs.</t>
  </si>
  <si>
    <t>"Una orden de risas para llevar"
Dir. Isabel Romero
Cía. Proyecto Finisterra
TEATRO</t>
  </si>
  <si>
    <t>Jorge Alberto Caballero Vega
55561177
(044) 5591966337
marco_rreo@yahoo.com.mx</t>
  </si>
  <si>
    <t>Coproducción mixta. Pago por función $5,000 más IVA (9 funciones), porcentaje a taquilla 70% - 30%
Costo del boleto. $136
CONVOCATORIA 2016</t>
  </si>
  <si>
    <t>Funciones
M-18,25; 8,15 nov. 20:00hrs.
M-19,26; 9,16 nov. 20:00hrs.
----------------------------------------------------
Montaje
J-13 10:00-14:00//15:00-18:00hrs.</t>
  </si>
  <si>
    <t>Temporada 2
"H, el gordito quiere ser cineasta"
Dir. Omar Medina y José Luis Saldaña
Cía.Complot/Escena
TEATRO</t>
  </si>
  <si>
    <t>Coproducción. No hay pago por función (8 funciones).
Porcentaje a taquilla 70% - 30%
Costo del boleto $136
CONVOCATORIA 2016</t>
  </si>
  <si>
    <t>Funciones
V-28; 4, 11, 18 Y 25 nov. 20:00hrs
S-29; 5, 12, 19 y 26 nov. 19:00hrs
D-30; 6, 13, 20 y 27 nov. 18:00hrs
------------------------------------------
Montaje
Ma-25. 10:00-14:00hrs
Mi-26. 10:00-14:00hrs
J-27. 10:00-14:00//15:00-18:00hrs
</t>
  </si>
  <si>
    <t>"Translúcid@"
Autor y Dir. Elena Guiochins
Cía. Nocturno Teatro
TEATRO</t>
  </si>
  <si>
    <t>65862379
5537251719
donjuancabello@me.com
--------------------------
Laura Elena Guiochin Sotomayor</t>
  </si>
  <si>
    <t>Coproducción mixta. Pago por función $6,000 más IVA (15 funciones), porcentaje a taquilla 70% - 30%
Costo del boleto. $136
CONVOCATORIA 2016</t>
  </si>
  <si>
    <t>Recibidos acuerdos de coproducción</t>
  </si>
  <si>
    <t>Funciones
S-5,12,19,26;3,10 dic. 13:00hrs
D-6,13,20,27;4,11 dic. 13:00hrs
-----------------------------------------------------
Montaje
Ma-1. 10:00-14:00//15:00-18:00hrs
J-3. 10:00-14:00//15:00-18:00hrs
V-4. 10:00-14:00hrs</t>
  </si>
  <si>
    <t>"Si no lo cuentas tú ¿quién lo sabrá?"
Autor. Berta Hiriart
Dir. Ewa Piotrowska
ESPECTÁCULO PARA NIÑOS</t>
  </si>
  <si>
    <t>David Castillo Sánchez
(55) 5207 8101
55 27 29 77 35
beladra@hotmail.com</t>
  </si>
  <si>
    <t>Coproducción mixta. Pago por función $6,000 más IVA (12 funciones), porcentaje a taquilla 80%- 20%
Costo del boleto $136
CONVOCATORIA 2016</t>
  </si>
  <si>
    <t>Funciones
Ma-22,29; 6 dic. 20:00hrs.
Mi-23,30; 7 dic. 20:00hrs.
----------------------------------
Montaje
Mi-16 10:00-14:00hrs.
J-17 10:00-14:00//15:00-18:00hrs.
V-18 10:00-14:00hrs.</t>
  </si>
  <si>
    <t>"Invenciones de quietud y movimiento"
Coreografía. Talía Falconi
Cía. Talía Falconi-Federico Valdez / escena contemporánea
DANZA</t>
  </si>
  <si>
    <t>Talía Falconi 
47537211
5527192905
federez@gmail.com</t>
  </si>
  <si>
    <t>Coproducción mixta. Pago por función $4,000 más IVA (6 funciones), porcentaje a taquilla 70% - 30%
Costo del boleto. $136
CONVOCATORIA 2016</t>
  </si>
  <si>
    <t>Funciones
J-1,8. 20:00hrs.
V- 2. 20:00hrs.
S- 3, 10. 19:00hrs.
D- 4, 11. 18:00hrs.
(Se cancela función del 9 de diciembre por ENARTES)</t>
  </si>
  <si>
    <t>Temporada 1
"La gente"
Autor Juli Disla 
Adaptación Barbara Colio 
Director Jaume Pérez
Cía. Carretera 45 y Pérez y Disla</t>
  </si>
  <si>
    <t>David Castillo Sánchez
(55) 5207 8101
55 27 29 77 35
beladra@hotmail.com
------------------
Antonio Zúñiga</t>
  </si>
  <si>
    <t>Coproducción mixta. Porcentaje a taquilla 70% - 30%
Pago por función $13,715 (7 funciones)
Costo del boleto $150
INVITADO</t>
  </si>
  <si>
    <t>La temporada 2 va del 20 de enero al 5 de febrero, v-d. sólo  taquilla</t>
  </si>
  <si>
    <t>Teatro Sergio Magaña.</t>
  </si>
  <si>
    <t>FECHA Y HORARIO DE LAS FUNCIONES</t>
  </si>
  <si>
    <t>CONTACTO
-------------------
FIRMA</t>
  </si>
  <si>
    <t>ENVÍO DE CONFIRMACIÓN</t>
  </si>
  <si>
    <t>Funciones
S-23. 19:00hrs
D-24. 17:00hrs
---------------------
Montaje
S-23. 10:00-14:00//15:00-18:00hrs</t>
  </si>
  <si>
    <t>Muestra Regional de Teatro de la Zona Centro
"Patria y Constitución"
Autor y Dir. Daniel González Saavedra y Gabriel López
Cía. La Guayaba y la Tlayuda
MORELOS</t>
  </si>
  <si>
    <t>Contacto de la Cía.
Daniel González
045 777 106 55 49</t>
  </si>
  <si>
    <t>Funciones
S-30. 19:00hrs
D-31. 17:00hrs
----------------
Montaje
S-30. 10:00-14:00//15:00-18:00hrs</t>
  </si>
  <si>
    <t>Muestra Regional de Teatro de la Zona Centro
"El matrimonio Palavrakis"
Autor. Angélica Lidell
Dir. Alet Rojas Contreras y Leonardo Cuesta
Cía. Matrioska
GUERRERO</t>
  </si>
  <si>
    <t>Contacto de la Cía.
Alet Rojas Contreras / Leonardo Cuesta Mazorra
045 744 2244722 / 244 9431
alet.rojas@hotmail.com / pillomalillo@hotmail.com</t>
  </si>
  <si>
    <t>Funciones
D-24,31;7,14,21,28 feb; 6,13,20 mzo. 13:00hrs
-------------------------------------
Montaje
Ma-19. 10:00-14:00//15:00-18:00hrs
Mi-20. 10:00-14:00//15:00-18:00hrs
J-21, 10:00-14:00//15:00-18:00hrs</t>
  </si>
  <si>
    <t>"Popol Vuh"
Autor. Luisa Josefina Hernández
Cía. Colectivo punto de ebullición
ESPECTÁCULO PARA NIÑOS</t>
  </si>
  <si>
    <t>Andrómeda Mejía
Cel. 5521299163
andros737@hotmail.com</t>
  </si>
  <si>
    <t>Coproducción. Porcentaje a taquilla 80% - 20% (No hay pago por función)
Costo del boleto. $132
INVITADO</t>
  </si>
  <si>
    <t>18/12/2015
----
23/12/2015</t>
  </si>
  <si>
    <t>Funciones
S-6. 19:00hrs
D-7. 17:00hrs
----------------------
Montaje
S-6. 10:00-14:00//15:0018:00hrs</t>
  </si>
  <si>
    <t>Muestra Regional de Teatro de la Zona Centro
"La contracción de Lorentz"
Autor y Dir. Álvaro Muñoz
Cía. Bobina Teatro
HIDALGO</t>
  </si>
  <si>
    <t>Contacto de la Cía.
Álvaro Muñoz Rodríguez
045 771 175 59 45
alwarsmuro@hotmail.com</t>
  </si>
  <si>
    <t>Funciones
S-13. 19:00hrs
D-14. 17:00hrs
----------------------
Montaje
S-13. 10:00-14:00//15:0018:00hrs</t>
  </si>
  <si>
    <t>Muestra Regional de Teatro de la Zona Centro
"Dragón de tierra"
Autor y Dir. Érick Daniel Farías
Cía. Bardo Teatro
ESTADO DE MÉXICO</t>
  </si>
  <si>
    <t>Contacto de la Cía.
Erik Daniel Farías
55 13 20 97 85
bardoteatro@hotmail.com</t>
  </si>
  <si>
    <t>Funciones
S-20. 19:00hrs
D-21. 17:00hrs
----------------------
Montaje
S-20. 10:00-14:00//15:0018:00hrs</t>
  </si>
  <si>
    <t>Muestra Regional de Teatro de la Zona Centro
"El viaje de Ulises"
Aut. Verónica Maldonado
Dir. David Ramírez
Cía. La bola teatro
PUEBLA</t>
  </si>
  <si>
    <t>David Ramírez Vázquez
045 222 118 61 37
burladordesevilla@yahoo.com.mx</t>
  </si>
  <si>
    <t>Funciones
S-27. 19:00hrs
D-28. 17:00hrs
----------------------
Montaje
S-27. 10:00-14:00//15:0018:00hrs</t>
  </si>
  <si>
    <t>Muestra Regional de Teatro de la Zona Centro
"El diario secreto de Desdémona"
Autor y Dir. Wagive Jiménez
Cía. Cuauhpanco
OAXACA</t>
  </si>
  <si>
    <t>Contacto de la Cía.
Wagive Jiménez Turcott
045 951 198 53 39
wagive@gmail.com</t>
  </si>
  <si>
    <t>Funciones
J-4,11,18,25;3,10 mzo. 20:30hrs
V-5,12,19,26;4;11mzo. 20:30hrs
----------------------------
Montaje
V-29 ene. 10:00 a 14:00 y 15:00 a 18:00hrs
Mi-3. 10:00 a 14:00hrs</t>
  </si>
  <si>
    <t>"Pozole o la venganza de los anacrónidas"
Dir. Héctor Iván González, Guillermo Revilla y Edgar Valadez
TEATRO</t>
  </si>
  <si>
    <t>Edgar Valadez
5534071563
pozole.anacronidas@gmail.com
---------------------
Paloma de la Riva González</t>
  </si>
  <si>
    <t>Coproducción mixta. Porcentaje a taquilla 70% - 30%. Pago por función $5,500 más IVA (12 funciones).
Costo del boleto $132
CONVOCATORIA 2016</t>
  </si>
  <si>
    <t>18/12/2015
-----
21/ene/2016</t>
  </si>
  <si>
    <t>tenemos en original el acuerdo de coproducción</t>
  </si>
  <si>
    <t>Funciones
Ma - 2, 9, 16, 23; 1, 8 Mar. 20:00hrs 
Mi - 3, 10, 17, 24; 2, 9 Mar. 20:00hrs
---------------------------------------------------------
Montaje
Ma - 26 ene; 10:00-14:00//15:00-18:00hrs.
Mi - 27ene; 10:00-14:00//15:00-18:00hrs.
J - 28ene; 10:00-14:00//15:00-18:00hrs.</t>
  </si>
  <si>
    <t>"El tablero de las pasiones de juguete"
Autor.Hugo Hiriart
Dir.Emmanuel Márquez
Cía.Figurat S. C.
TEATRO
ADOLESCENTES  Y ADULTOS</t>
  </si>
  <si>
    <t>Felipe de J. Huerta Z.
55 83 18 03
55 1300 0867
felipe_huerta@hotmail.com</t>
  </si>
  <si>
    <t>Coproducción mixta. Porcentaje de taquilla 70% - 30%, pago por función $6,000 más IVA y $30,000 más IVA
Costo del boleto $132
CONVOCATORIA 2015</t>
  </si>
  <si>
    <t>7/12/2015
----
19/ene/2016</t>
  </si>
  <si>
    <t>Funciones
V- 18; 20:00 hrs.
S- 19; 19:00 hrs.
D- 20; 18:00 hrs.
(No hay función 25, 26 y 27 de marzo)
----------------------------------
Montaje
Mi- 16; 10:00-14:00//15:00-18:00hrs.
J- 17; 10:00-14:00//15:00-18:00hrs.</t>
  </si>
  <si>
    <t>Temporada 1
"Leche de gato"
Dir. Lucila Castillo
Cía. Nosotros, ustedes y ellos
TEATRO</t>
  </si>
  <si>
    <t>Ana Lucila Castillo Argüelles
(228) 8 17 40 68
(044) 22 81 22 04 72
lucila1109@gmail.com
ismaelgallegosteatro@hotmail.com
</t>
  </si>
  <si>
    <t>Coproducción. Porcentaje de taquilla 70% - 30%. No hay pago por función. (3 funciones).
Costo del boleto $136
CONVOCATORIA 2016</t>
  </si>
  <si>
    <t>22/ene/2016
-----
29/ene/2016</t>
  </si>
  <si>
    <r>
      <t xml:space="preserve">listo  </t>
    </r>
    <r>
      <rPr>
        <color rgb="FFFF0000"/>
      </rPr>
      <t>cuotas del 22 de febrero de 2016</t>
    </r>
  </si>
  <si>
    <t>Funciones
Ma - 29; 5, 12, 19, 26 Abril; 3 Mayo 20:00hrs
Mi - 30; 6, 13, 20, 27 Abril; 4 Mayo 20:00hrs
-------------------------------------------
Montaje
Ma - 22; 10:00-14:00//15:00-18:00hrs.
Mi - 23; 10:00-14:00//15:00-18:00hrs.</t>
  </si>
  <si>
    <t>"La deconstrucción de Paula"
Aut. Fátima Arias
Dir. Ireli Vazquez
Cía. RadicaLibre
TEATRO
ADOLESCENTES Y ADULTOS
</t>
  </si>
  <si>
    <t>Lissete Aletse Figueroa González
63792510
5543604256
aletse.figueroa@licuadorabtl.com.mx</t>
  </si>
  <si>
    <t>Coproducción mixta. Porcentaje de taquilla 70% - 30%, pago por función $4,000 más IVA (12 funciones)
Costo del boleto $136
CONVOCATORIA 2016</t>
  </si>
  <si>
    <t>22/ene/2016
------
02/feb/2016</t>
  </si>
  <si>
    <t>cuotas del 22 de febrero de 2016 LISTO</t>
  </si>
  <si>
    <t>Funciones
V- 1, 8, 15, 22; 20:00hrs.
S- 2, 9, 16, 23; 19:00hrs. 
D- 3, 10, 17, 24; 18:00hrs.</t>
  </si>
  <si>
    <t>Temporada 2
"Leche de gato"
Autor y dir. Lucila Castillo
Cía. Nosotros, ustedes y ellos
TEATRO</t>
  </si>
  <si>
    <t>Coproducción mixta. Porcentaje de taquilla 70% - 30%, pago por función $7,500 más IVA (12 funciones)
Costo del boleto $136
CONVOCATORIA 2016</t>
  </si>
  <si>
    <t>cuotas de 22 de febrero de 2016</t>
  </si>
  <si>
    <t xml:space="preserve">Funciones
S- 2, 9, 16, 23, 30; 7 mayo; 13:00hrs.
D- 3, 10, 17, 24, (1 no hay función); 8 mayo; 13:00hrs.
-----------------------------------------------
Montaje
Mi- 30 marzo; 10:00-14:00hrs.
J- 31 marzo; 10:00-14:00//15:00-18:00hrs.
V- 1; 10:00-14:00hrs.
 </t>
  </si>
  <si>
    <t>"¿Cómo se llama?"
Autor y dir. Leonardo Ortizgris
Cía. La colectiva
TEATRO
ESPECTÁCULO PARA NIÑOS</t>
  </si>
  <si>
    <t>Ana María Benítez Correa
53362093
5549575315
anabenitez.c@gmail.com</t>
  </si>
  <si>
    <t>Coproducción mixta. Porcentaje de taquilla 70% - 30%, pago por función $5,000 más IVA (11 funciones)
Costo del boleto $136
CONVOCATORIA 2016</t>
  </si>
  <si>
    <t>2/5/2016
-----
9/feb/2016</t>
  </si>
  <si>
    <r>
      <t xml:space="preserve">listo </t>
    </r>
    <r>
      <rPr/>
      <t>cuotas de fecha 22 de febrero de 2016</t>
    </r>
  </si>
  <si>
    <t>Función
J-14. 16:00hrs.
-----------
Montaje
J-7. 15:00hrs.</t>
  </si>
  <si>
    <t>"Un solitario más"
MÚSICA
RENTA</t>
  </si>
  <si>
    <t>Linda Hernández
56501067 
 5569642437
linhee87@gmail.com</t>
  </si>
  <si>
    <t>Uso y aprovechamiento por $5,874
RENTA</t>
  </si>
  <si>
    <t>3/3/2016
----
08/03/2016</t>
  </si>
  <si>
    <t>listo cuotas de fecha 22 de febrero de 2016</t>
  </si>
  <si>
    <t>Función
J- 21. 20:00hrs.
------------------
Montaje
J-21. 10:00-14:00//15:0018:00hrs</t>
  </si>
  <si>
    <t>"Los Dioses abrazan, los humanos abrasan...
Invitados a celebrar a La Vida!"
Aut. Ángel de Jesús Díaz Acosta
Enrique Nava presenta.
MÚSICA</t>
  </si>
  <si>
    <t>Enrique Nava Vázquez
 55563806
 5585802736
pianonava@gmail.com</t>
  </si>
  <si>
    <t>22/02/2016
----
26/02/2016</t>
  </si>
  <si>
    <t xml:space="preserve">checar y solicitar LISTO solo checar nombre del evento </t>
  </si>
  <si>
    <t>Funciones
V- 29 abril. 6, 13, 20 y 27 de mayo. 20:00hrs.
S- 30 abril. 7, 14, 21 y 28 de mayo. 19:00hrs.
D- (1 de mayo no hay función). 8, 15, 22 y 29 de mayo. 18:00hrs.
--------------------------
Montaje
Ma-26 de abril. 10:00-14:00hrs.
Mi-27 de abril. 10:00-14:00hrs.
J-28 de abril. 15:00-18:00hrs.</t>
  </si>
  <si>
    <t>"Los ojos de Ana"
Autor. Luc Tartar
Dir. Boris Schoemann
Cía. Los Endebles A. C. 
TEATRO</t>
  </si>
  <si>
    <t>Anabel Caballero
52 47 07 26
044 55 18 33 92 39
anabelcaballero02@gmail.com
------------------------
Los Endebles A. C.
Boris Schoemann
65 83 9279 
044 55 13 99 35 31
borischoemann@yahoo.com.mx</t>
  </si>
  <si>
    <t>Coproducción mixta. Porcentaje a taquilla 70% - 30%, pago por función $7,000 más IVA (14 funciones).
Costo del boleto $136
INVITADO</t>
  </si>
  <si>
    <t>18/02/2016
---
01/03/2016</t>
  </si>
  <si>
    <t>Fechas de renta.
J- ; 06 may. 10:00-14:00hrs.</t>
  </si>
  <si>
    <t>"Muestra Cultural Hermann Hesse"
RENTA
</t>
  </si>
  <si>
    <t>INGENIERO VIANNEY A. VERGARA MARIÑO
DIRECTOR GENERAL
COLEGIO HERMANN HESSE
5547-1554/03-19
mayichh@gmail.com</t>
  </si>
  <si>
    <t>Uso y aprovechamiento por
$5,063
RENTA</t>
  </si>
  <si>
    <t>22/03/2016
28/04/2016</t>
  </si>
  <si>
    <t>Funciones
Ma-17, 24, 31; 7 jun. 20:00hrs
Mi-18, 25, 1; 8 jun. 20:00hrs
-----------------------------------
Montaje
V-13. 10:00-14:00hrs
S-14. 10:00-14:00hrs
D-15. 10:00-14:00hrs</t>
  </si>
  <si>
    <t>"Aprenda a hablar en público - Public speaking"
Coreografía. Andrea Chirinos Brown
Cía. Miltrovika Danza Contemporánea
DANZA</t>
  </si>
  <si>
    <t>Rosalinda Pèrèz Falconi 
5543420212  
ldm.iara@gmail.com 
------------------------------
Andrea Chirinos
5527382662
estudiomitrovica@gmail.com</t>
  </si>
  <si>
    <t>Coproducción mixta. porcentaje a taquilla 70% - 30%
Pago por función $5,000 más IVA, 
Costo del boleto $136
CONVOCATORIA 2016</t>
  </si>
  <si>
    <t>14/03/2016
17/03/2016</t>
  </si>
  <si>
    <t>Funciones
L- 16, 30. 11:00-14:00hrs.
Mi-11. 11:00-14:00hrs.
Ma-31. 11:00-14:00hrs.
</t>
  </si>
  <si>
    <t>"Colegio de Bachilleres"
Evento Propio</t>
  </si>
  <si>
    <t>Raúl González López
Laura Sofía Alfaro Rosales
Jefe del Departamento de Educación Artística
56244142
sofia_paraescolares@hotmail.com</t>
  </si>
  <si>
    <t>Evento propio
Pago de técnicos (2 lunes) $6,000 más IVA por función
Entrada libre
</t>
  </si>
  <si>
    <t>5/4/2016
11/04/2016</t>
  </si>
  <si>
    <t>Función
Martes 10 de mayo de 16:00 a 20:0hrs.</t>
  </si>
  <si>
    <t>CANCELADO
"Broadway en CES XXI"
Centro de Estudios Siglo XXI
RENTA</t>
  </si>
  <si>
    <t>Maria Isabel Hernandez Tapia
 5030-1623
 55-4833-0030
 chikispriki.s@hotmail.com
---------------
Lic. Rosalva Vazquez Cruz
 5830-3505  ext. 602
 cesxxi_prim@hotmail.com</t>
  </si>
  <si>
    <t>Uso y aprovechamiento por $5,063
Técnicos $3,000 más IVA
RENTA</t>
  </si>
  <si>
    <t>4/4/2016
06/04/2016</t>
  </si>
  <si>
    <t xml:space="preserve">falta comprobante de domicilio </t>
  </si>
  <si>
    <t>Función
J-12. 10:00-14:00hrs.
----------------
Montaje
J-12. 10:00-14:00hrs.</t>
  </si>
  <si>
    <t>"Festival día de las madres"
Colegio Donald Woods Winnicott
RENTA</t>
  </si>
  <si>
    <t>Alma Delia Gómez Martínez.
Subdirectora Técnica.
55792006
elektrago@hotmail.com</t>
  </si>
  <si>
    <t>Funciones
V-27; 3, 10, 17, 24 jun; 1, 8, 15, 22 y 29 jul; 5 y 12 ago. 18:00hrs.
----------------
Montaje
Ma-24. 10:00-14:00hrs.
Mi-25. 10:00-14:00hrs.
V-27. 10:00-14:00hrs.</t>
  </si>
  <si>
    <t>"Sobre blanco"
Dir. Colección Cariño
Cía. Colección Cariño
MULTIDISCIPLINA</t>
  </si>
  <si>
    <t>Pablo Madrigal
 5696 7431
04455 1748 2228
aoyamadanzacontemporanea@gmail.com</t>
  </si>
  <si>
    <t>Coproducción. Porcentaje a taquilla 80% - 20% 
Costo del boleto $90
INVITADO</t>
  </si>
  <si>
    <t>31/03/2016
05/04/2016</t>
  </si>
  <si>
    <t>Funciones
S- 21, 28; 4, 11, 18, 25 jun; 13:00hrs.
D- 22, 29; 5, 12, 19, 26 jun; 13:00hrs.
--------------------------------------------
Montaje 
Ma- 18; 10:00-14:00hrs.
Mi- 19;  10:00-14:00//15:00-18:00hrs.
J- 20; 10:00-14:00hrs.</t>
  </si>
  <si>
    <t>"El misterio del circo donde nadie oyó nada"
Autor y Dir. Alberto Lomnitz y Carlos Corona
Cía. Seña y Verbo Teatro de Sordos SC
TEATRO
ESPECTÁCULO PARA NIÑOS
</t>
  </si>
  <si>
    <t>Dora Isela Pérez Aguiñaga
55366791
5521941925
produccionteatrodesordos@gmail.com
---
Daniela Guerrero
 5520873944
 gestion@teatrodesordos.org.mx 
+gestionteatrodesordos@gmail.com</t>
  </si>
  <si>
    <t>Coproducción mixta. Pago por función $5,500 más IVA, porcentaje a taquilla 70% - 30% (12 funciones)
Costo del boleto $136
CONVOCATORIA 2016"</t>
  </si>
  <si>
    <t>14/03/2016
04/04/2016</t>
  </si>
  <si>
    <t>Funciones
V- 10, 17, 24; 20:00hrs.
S-  11, 18, 25; 19:00hrs.
D-  12, 19, 26; 18:00hrs.
------------------------
Montaje
S-4. 15:00-19:00hrs.
D-5. 15:00-19:00hrs.
Ma- 7 de junio; 10:00-14:00hrs.
Mi- 8 de junio; 10:00-14:00hrs.
J- 9 junio; 10:00-14:00//15:00-18:00hrs.</t>
  </si>
  <si>
    <t>"Humboldt, México para los mexicanos"
Autor. Ernesto Anaya Ottone
Dir. David Psalmon
Cía. Colectivo TeatroSinParedes
TEATRO
</t>
  </si>
  <si>
    <t>Jessica Karem Alvarado Aguilar
55 44 27 85 58 
5585752731
karlasancheztsp@gmail.com</t>
  </si>
  <si>
    <t>Coproducción mixta. Porcentaje de taquilla 80% - 20%, pago por función $9,000 más IVA
Costo del boleto $136
CONVOCATORIA 2016</t>
  </si>
  <si>
    <t>19/04/2016
26/04/2016</t>
  </si>
  <si>
    <t>Función
Mi-15. 20:00hrs.
-----------------
Montaje
Mi-15. 18:00-20:00hrs.</t>
  </si>
  <si>
    <t>"Juntos por Patty Emanuelle"
RENTA</t>
  </si>
  <si>
    <t xml:space="preserve">Luis Francisco Monroy Aguilar 
 53552940
 044 55 4469 1213
pattyemmanuelle5@hotmail.com </t>
  </si>
  <si>
    <t>Uso y aprovechamiento por $5,063
Pago de personal técnico $1,200 más IVA (en caso de requerir factura)
RENTA</t>
  </si>
  <si>
    <t>19/04/2016
02/04/2016</t>
  </si>
  <si>
    <t>Funciones
J-16; 14 jul; 6 oct. 20:00hrs.
------------------
Montaje
J-16. 10:00-14:00//15:00-18:00hrs.</t>
  </si>
  <si>
    <t xml:space="preserve">Maribel Pedraza Calderón
56735610
044 55 45057246
barralibre.trio@gmail.com </t>
  </si>
  <si>
    <t>Coproducción mixta. Porcentaje a taquilla 70% - 30%
Pago por función $15,000 más IVA (3 funciones)
Costo del boleto. $136
CONVOCATORIA 2016</t>
  </si>
  <si>
    <t>Función
S-2. 10:00-14:00hrs.</t>
  </si>
  <si>
    <t>"Fragmentos del Lago de los Cisnes"
Estudio de danza Soireé
RENTA</t>
  </si>
  <si>
    <t>Justa Roura Romero
26.302369
55.1590.3539
estudio_soiree@hotmail.com</t>
  </si>
  <si>
    <t>Uso y aprovechamiento por $5,063
Personal técnico $1,200
RENTA</t>
  </si>
  <si>
    <t>11/5/2016
18/05/2016</t>
  </si>
  <si>
    <t>Fecha
Ma-5. 10:00-13:00hrs.</t>
  </si>
  <si>
    <t>"Festival de fin de cursos"
Cezar Bilingual School
RENTA</t>
  </si>
  <si>
    <t>Jose Luis Téllez López
55 41 39 15 / 0072 / 55 47  38 67 
czaguirre65@prodigy.net.mx</t>
  </si>
  <si>
    <t>20/05/2016
25/05/2016</t>
  </si>
  <si>
    <t>Funciones
Ma- ; 5, 12, 19 y 26. 20:00hrs.
Mi- ; 6, 13, 20 y 27. 20:00hrs.
-------------------------------
Montaje
L-20, 27 jun; 4 jul (SIN TÉCNICOS) 10:00-14:00//15:00-18:00hrs.
Ma- 21 jun. 10:00-14:00//15:00-18:00hrs.
Mi- 22 jun. 10:00-14:00//15:00-18:00hrs.
J- 23 jun. 10:00-14:00//15:00-18:00hrs.
D- 3 jul. 10:00-14:00hrs.
Ma- 5 jul. 13:00-19:00hrs.</t>
  </si>
  <si>
    <t>"La balsa y el incendio"
Autor y director. Antonio Salinas
MULTIDISCIPLINA</t>
  </si>
  <si>
    <t>Antonio Salinas
55 41 77 50 14
salinasantonio@yahoo.com.mx</t>
  </si>
  <si>
    <t>Coproducción mixta. Porcentaje a taquilla 80% - 20%
Pago único de $40,000 netos
Costo del boleto $136
INVITADO</t>
  </si>
  <si>
    <t>28/04/2016
17/05/2016</t>
  </si>
  <si>
    <t>Funciones 
V- 1, 8, 15, 22, 29; 20:00hrs.
S- 2, 9, 16, 23, 30; 19:00hrs.
D- 3, 10, 17, 24, 31; 18:00hrs.
---------------------------------------------
Montaje
Ma- 28 junio; 10:00-14:00 hrs. 
Mi- 29 junio; 10:00-14:00 hrs.
J- 30 junio; 10:00-14:00hrs//15:00-18:00hrs.</t>
  </si>
  <si>
    <t>"El juego de Yalta"
Dir. Ignacio Escárcega
Colectivo Escénico El Arce 
TEATRO
</t>
  </si>
  <si>
    <t>Paloma de la Riva González
52 73 52 84
55 39 67 10 65
paloma_delariva@elarce.org</t>
  </si>
  <si>
    <t>Coproducción mixta. Porcentaje de taquilla 80% - 20%, pago por función $6,000 más IVA (15 funciones)
Costo del boleto $136
CONVOCATORIA 2016</t>
  </si>
  <si>
    <t>28/04/2017
20/05/2016</t>
  </si>
  <si>
    <t>Funciones
S-9, 16, 23, 30; 6, 13 ago. 13:00hrs.
D-10, 17, 24, 31; 7, 14 ago. 13:00hrs.
---------------------
Montaje
Mi-6. 10:00-14:00hrs.
J-7. 10:00-14:00//15:00-18:00hrs.
V-8. 10:00-14:00hrs.</t>
  </si>
  <si>
    <t>"El pequeño salvaje"
Autor y Dir. Clarissa Malheiros y Juliana Faesler
Cía. La máquina de teatro
TEATRO
PARA TODA LA FAMILIA</t>
  </si>
  <si>
    <t>Mónica Juárez
Móvil 55 37 11 46 20
monijuarez1@hotmail.com
LA MÁQUINA DE TEATRO
(55) 46 32 36 27</t>
  </si>
  <si>
    <t>Coproducción mixta. Porcentaje a taquilla 70% - 30%,
pago por función $5,000 más IVA (12 funciones).
Costo del boleto $136
INVITADO</t>
  </si>
  <si>
    <t>15/04/2016
26/04/2016</t>
  </si>
  <si>
    <t xml:space="preserve">revisión </t>
  </si>
  <si>
    <t>Funciones
J-21 de julio: 22 de septiembre. 20:00hrs.
---------------------
Montaje
J-21 de julio. 10:00-14:00//15:00-18:00hrs.</t>
  </si>
  <si>
    <t>CANCELADO
"De tripas corazón: Visiones sonoras sobre la violencia"
Creadores. Abraham Cabrera, Alfonso Vázquez y Marco Neri.
Dir. Moisés Rodríguez y Yreh Morales.
Cía.Onepanko
MÚSICA</t>
  </si>
  <si>
    <t>28/04/2017
06/05/2016</t>
  </si>
  <si>
    <t>6/6/2016
10/6/2016</t>
  </si>
  <si>
    <t>Funciones
Ma - 2, 9, 16, 23, 30; 6, 13 sep. 20:00hrs
Mi - 3, 10, 17, 24, 31; 7, 14 sep. 20:00hrs
-------------------------------------------------
Montaje
Mi - 27 julio; 10:00-14:00hrs.
J - 28 julio; 10:00-14:00//15:00-18:00hrs.
V - 29 julio; 10:00-14:00hrs.</t>
  </si>
  <si>
    <t>"El reino de los animales"
Autor. Roland Schimmelpfennig
Dir. Luis Rivera
Cía. Todo lo que no fuimos
TEATRO</t>
  </si>
  <si>
    <t>Luis Rivera Mora
56167407
0445525403485
lwyxin@gmail.com</t>
  </si>
  <si>
    <t>Coproducción mixta. Porcentaje de taquilla 70% - 30%, pago por función $6,500 más IVA (14 funciones)
Costo del boleto $136
CONVOCATORIA 2016</t>
  </si>
  <si>
    <t>25/05/2016
31/05/2016</t>
  </si>
  <si>
    <t>revisar</t>
  </si>
  <si>
    <t>Funciones
V- 5, 12, 19, 26; 2 sep; 20:00hrs.
S- 6, 13, 20, 27; 3 sep; 19:00hrs.
D- 7, 14, 21, 28; 4 sep; 18:00hrs.
------------------------------------
Montaje
Ma- 2; 10:00-14:00hrs.
Mi- 3; 10:00-14:00hrs.
J- 4; 10:00-14:00//15:00-18:00hrs.
</t>
  </si>
  <si>
    <t>"Que digan que estoy dormido. Revista teatral"
Autor. Luis Enrique Gutiérrez Ortíz Monasterio
Dir. Martín Acosta
Cía. Xalapa Hace Teatro
TEATRO</t>
  </si>
  <si>
    <t>Laura Estefanía Castro Cruz
01228.224.41.57
045.228.106.63.65
lacastroc.84@gmail.com</t>
  </si>
  <si>
    <t>Coproducción mixta. Porcentaje de taquilla 80% - 20%, pago por función $6000 más IVA (15 funciones)
Costo del boleto $136
CONVOCATORIA 2016</t>
  </si>
  <si>
    <t>25/05/2016
01/06/2016</t>
  </si>
  <si>
    <t>Funciones
S- 20, 27; 3, 10, 17, 24 sep. 13:00hrs.
D- 21, 28; 4, 11, 18, 25 sep. 13:00hrs.
--------------------------------------
Montaje
Mi- 17; 10:00-14:00hrs.
J- 18; 10:00-14:00//15:00-18:00hrs.
V- 19; 10:00-14:00hrs.</t>
  </si>
  <si>
    <t>"Gaîa"
Autor. Alejandro "Iker" Arce Herrera y Benjamín Barrios González
Dir. Alejandro "Iker" Arce Herrera
Cía. Oniría
TEATRO</t>
  </si>
  <si>
    <t>Adriana Ruiz Rosales
63959252
5552757652
adrianaruiz.enat@yahoo.com</t>
  </si>
  <si>
    <t>Coproducción mixta. Porcentaje de taquilla 70% - 30%, pago por función $5,500 más IVA (12 funciones)
Costo del boleto $136
CONVOCATORIA 2016</t>
  </si>
  <si>
    <t>Funciones
V- 9, (16 no hay función), 23, 30; 7 oct.
S- 10, 17, 24;1, 8 oct.
D- 11, 18, 25; 2, 9 oct.
------------------------------------------
Montaje
Ma- 6; 10:00-14:00hrs.
Mi- 7; 10:00-14:00hrs.
J- 8; 10:00-14:00//15:00-18:00hrs.</t>
  </si>
  <si>
    <t>"Negación"
Dir. Josejuan Meraz
Cía. Sin Sonrisa Teatro
TEATRO</t>
  </si>
  <si>
    <t>María Guadalupe Damián Solís
55437762
5542199630
moliereporellamisma@yahoo.com.mx</t>
  </si>
  <si>
    <t>Coproducción mixta. Porcentaje de taquilla 70% - 30%, pago por función $6,500 más IVA
Costo del boleto $136
CONVOCATORIA 2016</t>
  </si>
  <si>
    <t>Funciones
Ma- 20, 27; 4, 11, 18, 25 oct. 20:00hrs.
Mi- 21, 28; 5, 12, 19, 26 oct. 20:00hrs.
--------------------------------------------
Montaje
Ma- 13; 10:00-14:00hrs.
Mi- 14; 10:00-14:00hrs.
J- 15; 10:00-14:00//15:00-18:00hrs.</t>
  </si>
  <si>
    <t>"Los minutos se vierten"
Coreografía. Adrián Asdrúbal Galindo Vega 
Cía. ONIRISMOS, Laboratorio Experimental de Arte
DANZA</t>
  </si>
  <si>
    <t>Patricia Vega Martínez
56512862
5532692393
onirismos.lea@gmail.com</t>
  </si>
  <si>
    <t>Coproducción mixta. Porcentaje de taquilla 70% - 30%, pago por función $6,000 más IVA (12 funciones)
Costo del boleto $136
CONVOCATORIA 2016</t>
  </si>
  <si>
    <t xml:space="preserve">Funciones
S- 1, 8, 15, 22, 29; 5 nov; 13:00hrs.
D- 2, 9, 16, 23, 30; 6 nov; 13:00hrs.
------------------------------------
Montaje
Mi- 28 sep; 10:00-14:00hrs.
J- 29 sep; 10:00-14:00//15:00-18:00hrs.
V- 30 sep; 10:00-14:00hrs.
 </t>
  </si>
  <si>
    <t>"Salimos del mar y soñamos el mundo"
Dir. Nora Manneck
Cía. Alarcón Teatro
TEATRO
ESPECTÁCULO PARA NIÑOS</t>
  </si>
  <si>
    <t xml:space="preserve">Eloy Hernández Mendoza
5514738887
eloy@3productores.com  
eloy_hm@yahoo.com </t>
  </si>
  <si>
    <t>Coproducción mixta. Pago por función $6,500 más IVA (12 funciones). Porcentaje a taquilla 70% - 30%
Costo del boleto $136
CONVOCATORIA 2016</t>
  </si>
  <si>
    <t>Funciones
V- 14, 21, 28; 4, 11 nov; 20:00hrs.
S- 15, 22, 29; 5, 12 nov; 19:00hrs.
D- 16, 23, 30; 6, 13 nov; 18:00hrs.
----------------------------------------
Montaje
Ma- 11; 10:00-14:00hrs.
Mi- 12; 10:00-14:00hrs.
J- 13; 10:00-14:00//15:00-18:00hrs.</t>
  </si>
  <si>
    <t>"El ventrílocuo"
Dir. Adrián Vazquez
Cía. Los tristes tigres
TEATRO</t>
  </si>
  <si>
    <t>Estefanía Ahumada Norato
(044) 2281656192
(044) 2281254431
ean_dato92@hotmail.com</t>
  </si>
  <si>
    <t>Coproducción mixta. Pago por función $4,500 más IVA (15 funciones) 
Porcentaje a taquilla 70% - 30%
Costo del boleto. $136
CONVOCATORIA 2016</t>
  </si>
  <si>
    <t xml:space="preserve">pendiente </t>
  </si>
  <si>
    <t>Función
J-3. 20:00hrs.
------------------
Montaje
J-3. 10:00-14:00//15:00-18:00hrs.</t>
  </si>
  <si>
    <t>"6to Festival Internacional de Tango Queer de Mexico"
DANZA</t>
  </si>
  <si>
    <t>Rodrigo Cervantes Ramirez. 
 52711977 
 5533395622 
 rodrigocervantes@hotmail.com
</t>
  </si>
  <si>
    <t>16/05/2016
20/6/2016</t>
  </si>
  <si>
    <t>Funciones
Ma- 8, 15, 22 y 29; 6 dic. 20:00hrs.
Mi- 9, 16, 23 y 30; 7 dic. 20:00hrs.
-------------------
Montaje
J-3. 10:00-14:00//15:00-18:00hrs.
V-4. 10:00-14:00hrs.</t>
  </si>
  <si>
    <t>"Sobre ruedas"
Autor. María Inés Falcón
Dir. Enrique Monzuazo
Cía. Pequeño Teatro
TEATRO</t>
  </si>
  <si>
    <t>Tania Valencia Palafox
 taznia6@yahoo.com.mx
55- 15269730 
55861062</t>
  </si>
  <si>
    <t>Coproducción mixta. Porcentaje a taquilla 70% - 30%
Pago por función $4,000 más IVA (10 funciones)
Costo del boleto. $136
INVITADO</t>
  </si>
  <si>
    <t>Funciones
S-12,19,26;3,10 dic. 13:00hrs.
D-13,20,27;4,11 dic. 13:00hrs.
---------------------------------------
Montaje
Mi-9. 10:00-14:00hrs.
J-10. 10:00-14:00//15:00-18:00hrs.
V-11. 10:00-14:00hrs.</t>
  </si>
  <si>
    <t>"La carreta de don Matías"
Autor. Silvina Patrignoni
Dir. Daniela Serrano
Cía. Raspberry Theatre
ESPECTÁCULO PARA NIÑOS</t>
  </si>
  <si>
    <t>Yoali Daniela Serrano Ocampo
56015838
5543675081
yoalidanielaser@gmail.com
</t>
  </si>
  <si>
    <t>Coproducción mixta. Pago por función $4,000 más IVA (10 funciones). Porcentaje a taquilla 70% - 30%
Costo del boleto $136
CONVOCATORIA 2016</t>
  </si>
  <si>
    <t>Recibidos los acuerdos de coproducción</t>
  </si>
  <si>
    <t>Funciones
V-18, 25; 2 dic. 20:00hrs.
S- 19, 26; 3 dic. 19:00hrs.
D- 20, 27, 4 dic. 18:00hrs.
----------------------------------------------
Montaje
Ma- 15; 10:00-14:00hrs.
Mi- 16; 10:00-14:00hrs.
J- 17; 10:00-14:00//15:00-18:00hrs.</t>
  </si>
  <si>
    <t>"La inocente inconveniencia"
Coreografía. Viko Hernández
Cía. KaizenDanza
DANZA</t>
  </si>
  <si>
    <t>Oscar Victor Hernández Victoria
47567304
04455 91981803
kaizendanza@hotmail.com</t>
  </si>
  <si>
    <t>Coproducción mixta. Pago por función $5,000 más IVA (9 funciones). Porcentaje a taquilla 70% - 30%
Costo del boleto $136
CONVOCATORIA 2016</t>
  </si>
  <si>
    <t>Foro a poco no.</t>
  </si>
  <si>
    <t>FECHA Y HORARIO DE 
FUNCIONES Y MONTAJE</t>
  </si>
  <si>
    <t>EVENTO
------------------------
DIRECTOR
----------------------
TIPO</t>
  </si>
  <si>
    <t>CONTACTO
---------------------------
FIRMA</t>
  </si>
  <si>
    <t>ENERO 2016</t>
  </si>
  <si>
    <t>FUNCIONES
J. 21. 20:30hrs (función de invitados y prensa)
V. 22, 29; 5 y 19 feb. 20:30hrs
S. 23, 30; 6 y 20 feb. 19:00hrs
D. 24, 31; 7 y 21feb. 18:00hrs
------------------------------------------
Montaje
Ma - 19; 10:00-14:00//15:00-18:00hrs
Mi - 20; 10:00-14:00//15:00-18:00hrs
J - 21; 10:00-14:00//15:00-19:30hrs.</t>
  </si>
  <si>
    <t>"¿Cómo ser feliz en tres segundos?"
Autor y Dir. Adriana Cardeña
CABARET</t>
  </si>
  <si>
    <t>Adriana Cardeña
551358-8913
adriana.actriz@yahoo.com</t>
  </si>
  <si>
    <t>Coproducción mixta. $3,500 por función más IVA (12 funciones) Porcentaje a taquilla 70% - 30%
Boleto $146
INVITADO</t>
  </si>
  <si>
    <t>1/dic/15.
-----
03/12/2015</t>
  </si>
  <si>
    <t>LISTO Formalizado</t>
  </si>
  <si>
    <t>Suspende funcioens 13, 14 y 15 por visita del Papa</t>
  </si>
  <si>
    <t>FEBRERO 2015</t>
  </si>
  <si>
    <t>Funciones
Ma-23;1,8,15. 20:30hrs
Mi- 24; 2,9,16. 20:30hrs
------------------------------------
Montaje
Ma-16. 10:00-14:00//15:00-18:00hrs
Mi-17. 10:00-14:00//15:00-18:00hrs</t>
  </si>
  <si>
    <t>Temporada 1
"Matatena"
Autor. Antonio Zúñiga
Dir. Abraham Jurado
Cía. Carretera 45
TEATRO</t>
  </si>
  <si>
    <t>David Castillo
(55) 5207 8101
55 27 29 77 35
beladra@hotmail.com</t>
  </si>
  <si>
    <t>Coproducción. No hay pago por función. (8 funciones) 
Porcentaje a taquilla 70% - 30%
Boleto $146
INVITADO</t>
  </si>
  <si>
    <t>18/12/2016</t>
  </si>
  <si>
    <t>solicitado listo</t>
  </si>
  <si>
    <t>Funciones
J- 4, 11, 18 y 25; 3, 10 y 17 mzo. 20:30hrs
Montaje
Ma-2. 10:00-14:00//15:00-18:00hrs
Mi-3. 10:00-14:00//15:00-18:00hrs</t>
  </si>
  <si>
    <t>Temporada 1
"TodoS sobre mi abuela"
Autor y Dir. Andrés Carreño, Paola Izquierdo y Cecilia Sotres
Cía. Cabaret misterio, Género menor y las Reinas chulas, 
CABARET</t>
  </si>
  <si>
    <t>Élide Gallardo
55-1928-9960
elide.lgn@gmail.com
-------
Cecilia Sotres Castillo
(55) 5432 4244
cecisotres@gmail.com</t>
  </si>
  <si>
    <t>Coproducción. Porcentaje a taquilla 70% - 30%
No hay pago por función. (7 funciones)
Boleto $146
INVITADO</t>
  </si>
  <si>
    <t>11/ene/2016
-----
05/feb/2016</t>
  </si>
  <si>
    <t>FUNCIONES
S-20. 13:00hrs
D-21. 13:00hrs
________________
MONTAJE 
V-19. 10:00-14:00hrs.</t>
  </si>
  <si>
    <t>Muestra Regional de Teatro de la Zona Centro
"Papá está en la Atlántida"
Autor. Javier Malpica
Dir. Ermhy Méndez y Samantha Moreno
Cía. Imprudentes Teatro
TLAXCALA</t>
  </si>
  <si>
    <t>Ermhy Alejandro Méndez Pérez
045 246 11310 65
urmy_11@hotmail.com</t>
  </si>
  <si>
    <t>Funciones
J-31; 7, 14, 21 y 28 abr. 20:30hrs</t>
  </si>
  <si>
    <t>Temporada 2
"TodoS sobre mi abuela"
Autor y Dir. Andrés Carreño, Paola Izquierdo y Cecilia Sotres
Cía. Cabaret misterio, Género menor y las Reinas chulas
CABARET</t>
  </si>
  <si>
    <t>Élide Gallardo
55-1928-9960
elide.lgn@gmail.com
----------------
Cecilia Sotres Castillo
(55) 5432 4244
cecisotres@gmail.com</t>
  </si>
  <si>
    <t>Coproducción mixta. Porcentaje a taquilla 70% - 30% pago por función $12,000 más IVA (5 funciones).
Boleto $150
INVITADO</t>
  </si>
  <si>
    <t>solicitado listo                                El costo incrementa por el adeudo 2015</t>
  </si>
  <si>
    <t>Funciones
Ma-29; 5 abr. 20:30hrs
Mi- 30; 6 abr. 20:30hrs
-------------------
Montaje
No hay</t>
  </si>
  <si>
    <t>Temporada 2
"Matatena"
Autor. Antonio Zúñiga
Dir. Abraham Jurado
Cía. Carretera 45
TEATRO</t>
  </si>
  <si>
    <t>David Castillo
(55) 5207 8101
55 27 29 77 35
beladra@hotmail.com</t>
  </si>
  <si>
    <t>Coproducción mixta. $15000 por función más IVA (4 funciones) Porcentaje a taquilla 70% - 30%
Boleto $150
INVITADO</t>
  </si>
  <si>
    <t>18/12/2016
----
17/ene/2016</t>
  </si>
  <si>
    <t>FUNCIONES
V - 4, 11. 20:30hrs
S - 5,12 . 19:00hrs
D - 6,13. 18:00hrs
---------------------------------
MONTAJE
Ma - 1; 10:00-14:00hrs
Mi - 2; 10:00-14:00hrs
J - 3; 10:00-14:00hrs</t>
  </si>
  <si>
    <t>"Resistencia en silencio" 
Rodrigo Valero-Puertas
MULTIDISCIPLINA</t>
  </si>
  <si>
    <t>Rodrigo Valero-Puertas
(55) 3335 8981
valeropuertas@gmail.com</t>
  </si>
  <si>
    <t>Coproducción mixta. $5,500 por función más IVA. Porcentaje a taquilla 70% - 30%
Boleto $146
CONVOCATORIA 2014</t>
  </si>
  <si>
    <t>7/12/2015
-------
11/dic/2015</t>
  </si>
  <si>
    <t>cuotas del 22 de febrero de 2016 Formalizado</t>
  </si>
  <si>
    <t>FUNCIONES
V - 1,8,15. 20:30hrs
S - 2,9,16. 19:00hrs
D - 3,10,17. 18:00hrs
---------------------------------
MONTAJE
Ma - 29; 10:00-14:00hrs
Mi - 30; 10:00-14:00hrs
J - 31; 10:00-14:00hrs</t>
  </si>
  <si>
    <t>"Memoria de pez rojo"
Jaime Camarena
Cía. Apoc apoc danza A.C.
DANZA</t>
  </si>
  <si>
    <t>Jaime Camarena
68406454
0445541911136
apocapocdanza@gmail.com apocapocdanza@hotmail.com</t>
  </si>
  <si>
    <t>Coproducción mixta. pago por función $5,000. Porcentaje a taquilla 70% - 30.
Boleto. $150
INVITADO</t>
  </si>
  <si>
    <t>9/12/2015
------
9/DIC/2015</t>
  </si>
  <si>
    <t>cuotas del 22 de febrero de 2016 listo</t>
  </si>
  <si>
    <t>Funciones
S- 9, 16, 23, 30; 13:00 hrs.
-----------------------------------------------
Montaje
S- 2; 10:00-14:00hrs.
D- 3;  10:00-14:00hrs.</t>
  </si>
  <si>
    <t>"Di Da Bi Da... Jazz latino para niños"
Dir. Brenda Cervantes
MÚSICA</t>
  </si>
  <si>
    <t>Brenda Laura Cervantes Rosado
56892678
0445542973226
brendazu@hotmail.com
 xpandearte@gmail.com</t>
  </si>
  <si>
    <t>Coproducción mixta. Porcentaje de taquilla 70% - 30%, pago por función $8,000 más IVA (4 funciones)
Costo del boleto $150
CONVOCATORIA 2016</t>
  </si>
  <si>
    <t>2/5/2016
-----
10/feb/2016</t>
  </si>
  <si>
    <t>Funciones
L-11,18 y 25. 20:00hrs
----------------------------
Montaje</t>
  </si>
  <si>
    <t>"Ciclo de lecturas dramatizadas: Primer Premio de Dramaturgia Joven Vicente Leñero"
TEATRO</t>
  </si>
  <si>
    <t>Coordinación
Programación
2012 y 2016</t>
  </si>
  <si>
    <t>Evento propio. 
Entrada Libre.</t>
  </si>
  <si>
    <t>Funciones
Ma- 12, 19, 26; 3, 10, 17, 24 mayo; 20:30hrs.
Mi- 13, 20, 27; 4, 11, 18, 25 mayo; 20:30hrs.
----------------------------------------------
Montaje
Ma- 5; 10:00-14:00hrs.
Mi- 6; 10:00-14:00hrs.
J- 7; 10:00-14:00hrs.
V- 8; 10:00-14:00hrs.</t>
  </si>
  <si>
    <t>"Lo que queda de cielo"
Autor. Camila Villegas
Dir. Aída Andrade
Cía. Tépalcate Producciones AC
TEATRO</t>
  </si>
  <si>
    <t>Camila Villegas Amtmann
5282-3529
5554517724
camilavam@gmail.com</t>
  </si>
  <si>
    <t>Coproducción mixta. pago por función $4,500. (14 funciones) Porcentaje a taquilla 70% - 30.
Boleto. $150
CONVOCATORIA 2016</t>
  </si>
  <si>
    <t>2/5/2016
---
22/02/2016</t>
  </si>
  <si>
    <t>Funciones
V- 22, (29 de abril no hay función); 6, 13, 20 mayo; 20:30hrs.
S- 23, (30 de abril no hay función); 7, 14, 21 mayo; 19:00hrs.
D- 24; (1 mayo no hay función), 8, 15, 22 mayo; 18:00hrs.
--------------------------------------
Montaje
J- 14, 21; 10:00-14:00hrs.
V- 15; 10:00-14:00hrs.
Mi- 20; 10:00-14:00hrs.
</t>
  </si>
  <si>
    <t>"Revenge o tratado sobre la venganza"
Autor. Laura Uribe y Juan Carlos Saavedra
Dir. Laura Uribe
Cía. Teatro en Código
TEATRO</t>
  </si>
  <si>
    <t>Juan Carlos Saavedra Gómez
55112001
5524950422
goproducciones.jc@gmail.com</t>
  </si>
  <si>
    <t>Coproducción mixta. pago por función $6,500 más IVA. (12 funciones) Porcentaje a taquilla 80% - 20%.
Boleto. $150
CONVOCATORIA 2016</t>
  </si>
  <si>
    <t>2/10/2016
------
17/02/2016</t>
  </si>
  <si>
    <t>Funciones
J- 5, 12, 19, 26; 2, 9, 16, 23, 30 junio; 7, 14, 21, 28 julio; 20:30hrs.
-----------------------------------------
Montaje
J- 28 abril; 10:00-14:00hrs.
V- 29 abril; 10:00-14:00hrs.
Ma- 3 mayo; 10:00-14:00hrs.
Mi- 4 mayo; 10:00-14:00hrs.</t>
  </si>
  <si>
    <t xml:space="preserve">"Despedida de Soltera... ¡a cada capilla le llega su fiesta!"
Dir. Regina Orozco y Roberto Cabral 
Cía. Está cabral producciones </t>
  </si>
  <si>
    <t>Miguel Ángel Rodríguez Martínez
56 61 02 93
55 55 08 61 56
miguelangel1369@hotmail.com</t>
  </si>
  <si>
    <t>Coproducción mixta. Pago por función $4000. (13 funciones) Porcentaje a taquilla 70% - 30.
Boleto. $150
CONVOCATORIA 2016</t>
  </si>
  <si>
    <t>14/mzo/2016
07/04/2016</t>
  </si>
  <si>
    <t>Funciones
S-7, 14, 21, 28; 4, 11, 18 junio; 13:00hrs.
D- 8, 15, 22, 29; 5, 12, 19 junio; 13:00hrs.
----------------------------------------
Montaje
Mi- 27 abril; 10:00-14:00hrs.
V- 6 mayo; 10:00-14:00hrs.</t>
  </si>
  <si>
    <t>"Iris hace sala"
Dir. Violeta Sarmiento
Cía. Instituto Magia Producciones
TEATRO</t>
  </si>
  <si>
    <t>Violeta Sarmiento Marabotto
65528300
5512591816
violeta_sarmiento@hotmail.com
barbara_roiz@hotmail.com</t>
  </si>
  <si>
    <t>Coproducción mixta. Pago por función $5000. (14 funciones) Porcentaje a taquilla 70% - 30.
Boleto. $150
CONVOCATORIA 2016</t>
  </si>
  <si>
    <t>01/MZO/2016
---
31/03/2016</t>
  </si>
  <si>
    <t>Funciones
V- 27; 3, 10, 17 y 24 jun. 20:30hrs.
S- 28; 4, 11, 18 y 25 jun. 19:00hrs.
D- 29; 5, 12, 19 y 26 jun. 18:00hrs.
----------------------
Montaje
Ma- 24. 10:00-14:00hrs.
Mi- 25. 10:00-14:00hrs.
J-26. 10:00-14:00hrs.</t>
  </si>
  <si>
    <t>"Antes"
Autor. Jimena Eme Vázquez
Dir. Martha Rodríguez Mega
Premio de Dramaturgia Joven Vicente Leñero
TEATRO</t>
  </si>
  <si>
    <t>Miguel del Castillo
 56 22 18 84
 55 23 36 43 25
migueldelcastillo.teatros@gmail.com</t>
  </si>
  <si>
    <t>Evento propio.
Producción. Pago único de $200,000 netos.
Boleto $150
PREMIO VICENTE LEÑERO</t>
  </si>
  <si>
    <t>14/mzo/2016
19/04/2016</t>
  </si>
  <si>
    <t>Funciones
Ma- 7, 14, 21, 28; 5, 12, 19 julio; 20:30hrs.
Mi- 8, 15, 22, 29; 6, 13, 20 julio; 20:30hrs.
----------------------------------------
Montaje
Ma- 31 mayo; 10:00-14:00//15:00-18:00hrs.
Mi- 1 junio; 10:00-14:00//15:00-18:00hrs.</t>
  </si>
  <si>
    <t>"Heteroflamenco sin morir en el intento"
Dir. Adolfo Sánchez
CABARET</t>
  </si>
  <si>
    <t>Omar Adolfo Sánchez Sánchez
55944325
0445543377118
acting.ohms@gmail.com</t>
  </si>
  <si>
    <t>Coproducción mixta. Pago por función $3500. (14 funciones) Porcentaje a taquilla 70% - 30.
Boleto. $150
CONVOCATORIA 2016</t>
  </si>
  <si>
    <t>19/04/2016
27/04/2016</t>
  </si>
  <si>
    <t>Funciones
S- 25;  2, 9, 16 jul. 13:00hrs.
D-26; 3, 10, 17 jul. 13:00hrs.
------------------
Montaje
Ma- 21. 10:00-14:00hrs.
Mi- 22. 10:00-14:00hrs.</t>
  </si>
  <si>
    <t>"Fabulare narración de cuentos: segundo ciclo"
Dir. Marilú Carrasco, Marconio Vázquez, Vivianne Thirion y Beatriz Falero
Cía. FABULARE. Narración de cuentos.
NARRACIÓN ORAL</t>
  </si>
  <si>
    <t xml:space="preserve">Marilú Carrasco
56594207
5545197187
mentimar@hotmail.com </t>
  </si>
  <si>
    <t>Coproducción mixta. Porcentaje a taquilla 70% - 30%
Pago por función $3,000 más IVA (8 funciones)
Boleto $150
INVITADO</t>
  </si>
  <si>
    <t>Funciones 
V- 1, 8, 15, 22, 29; 20:30hrs
S- 2, 9, 16, 23, 30; 19:00hrs
D- 3, 10, 17, 24, 31; 18:00hrs
-------------------------------------------------
Montaje
V-24 junio; 10:00-14:00hrs
Ma-28 junio; 10:00-14:00hrs
Mi-29 junio; 10:00-14:00hrs
J 30 junio; 10:00-14:00hrs</t>
  </si>
  <si>
    <t>"El árbol"
Dir. Miguel Romero
Cía. Miro Arte Teatro
TEATRO
ESTRENO</t>
  </si>
  <si>
    <t xml:space="preserve">Natividad Miguel Vélez Romero
5535553966
miro_arte@yahoo.com.mx </t>
  </si>
  <si>
    <t>Coproducción mixta. $5,500 por función más IVA (15 funciones) Porcentaje a taquilla 70% - 30%
Boleto $150
CONVOCATORIA 2016</t>
  </si>
  <si>
    <t>28/04/2016
03/05/2016</t>
  </si>
  <si>
    <t>Funciones
S- 23, 30; 6, 13 ago. 13:00hrs.
D- 24, 31; 7, 14 ago. 13:00hrs.
------------------
Montaje
Mi- 13. 10:00-14:00hrs.
J-14. 10:00-14:00hrs.
V-15. 10:00-14:00hrs.</t>
  </si>
  <si>
    <t>"El río que quería volar y otros cuentos"
Aut. y Dir. Maribel Anaya
TEATRO
ESPECTÁCULO PARA NIÑOS
ESTRENO</t>
  </si>
  <si>
    <t>Stella Guerrero. 
 5564699601 
stellaguerreror@gmail.com
--------------
Maribel Anaya Linares, 
55379357 
 5545063851
 anayamaribel@gmail.com</t>
  </si>
  <si>
    <t>Coproducción. Porcentaje a taquilla 80% - 20%
Boleto $150
INVITADO</t>
  </si>
  <si>
    <t>Funciones
Ma- 26; 2, 9, 16, 23 y 30 ago. 20:30hrs.
Mi- 27; 3, 10, 17, 24 y 31 ago. 20:30hrs.
-------------------------------------
Montaje
Ma- 19. 10:00-14:00hrs.
Mi- 20. 10:00-14:00hrs.
J- 21. 10:00-14:00hrs.
V- 22. 10:00-14:00hrs.</t>
  </si>
  <si>
    <t>"Al cabo que ni quería"
Autor. María Fernanda García
Dir. Tiaré Scanda
Cía. Artemexi
CABARET</t>
  </si>
  <si>
    <t>Erika Carrillo
55763034
5591939846
kikacarrillo8@hotmail.com</t>
  </si>
  <si>
    <t>Coproducción mixta. Porcentaje a taquilla 80% - 20%
Pago por función $3,500 más IVA (12 funciones)
Costo del boleto. $150</t>
  </si>
  <si>
    <t>28/04/2017
26/05/2016</t>
  </si>
  <si>
    <t>Función
J-4. 20:30hrs.
-----------------
Montaje
J-4. 10:00-14:00//15:00-18:00hrs.</t>
  </si>
  <si>
    <t>Coproducción. Porcentaje a taquilla 70% - 30%
Costo del boleto. $150
CONVOCATORIA 2016</t>
  </si>
  <si>
    <t>31/05/2016</t>
  </si>
  <si>
    <t>Revisar documentos del TSM y TBJ</t>
  </si>
  <si>
    <t>Funciones
J-  25 y 1 sep. 20:30hrs.
V- 19 y 26; 2 sep. 20:30hrs.
S- 20 y 27. 19:00hrs.
D- 21 y 28. 18:00hrs.
------------------
Montaje
Mismo día</t>
  </si>
  <si>
    <t>"XIV Festival Internacional de Cabaret"
Cía. Las reinas chulas
CABARET</t>
  </si>
  <si>
    <t>Luz Elena Aranda
55 3417 0331 / 
(55) 5659 11 39
luz.aranda.arroyo@gmail.com</t>
  </si>
  <si>
    <t>Coproducción mixta. Porcentaje a taquilla 70% - 30%
Pago por función $5,000 más IVA
Costo del boleto $150
INVITADO INTERNACIONAL</t>
  </si>
  <si>
    <t>Funciones
J-22, 29; 6, 13, 20, 27 oct. 20:30hrs.
------------------
Montaje
Ma-20. 10:00-14:00hrs
Mi- 21. 10:00-14:00hrs.
J-22. 10:00-14:00//15:00-19:00hrs.</t>
  </si>
  <si>
    <t>"Te amo, el musical"
Autoría Marisol Gasé y Ana Francis Mor
Dir. Ana Francis Mor
Cía. Las Reinas Chulas</t>
  </si>
  <si>
    <t>Georgina Leal Núñez
62805603
0445549285426
gina09lenu@gmail.com
--------------
Marisol Gasé</t>
  </si>
  <si>
    <t>Coproducción mixta. Porcentaje a taquilla 70% - 30%
Pago por función $5,000 más IVA (6 FUNCIONES)
Costo del boleto $150
INVITADO</t>
  </si>
  <si>
    <t>31/05/2016
28/6/2016</t>
  </si>
  <si>
    <t>Funciones
Ma-  13, 20, 27; 4, 11, 18 oct; 20:30hrs.
Mi- 14, 21, 28, 5, 12, 19 oct. 20:30hrs.
-------------------
Montaje 
Ma- 6; ;10:00-14:00hrs.
Mi- 7; 10:00-14:00hrs.
</t>
  </si>
  <si>
    <t>"Orégano"
Autor. Sergio Lobo
Dir. Francisco Granados y Alan España
Cía. Aldo y Alan diseño escénico
TEATRO</t>
  </si>
  <si>
    <t>Alan España
6839.0110
5564485675
alan.espacio@gmail.com
----------------------
Aldo Alemán
5518399570
aldoaleman@live.com</t>
  </si>
  <si>
    <t>Coproducción. Porcentaje a taquilla 80% - 20% (12 funciones)
Costo del boleto $150
INVITADO</t>
  </si>
  <si>
    <t>31/05/2016
3/6/2016</t>
  </si>
  <si>
    <t>Funciones
V- (9 y 16 NO hay función) 23, 30; 7 oct. 20:30hrs.
S- 10, 17, 24; 1, 8 oct. 19:00hrs.
D- 11, 18, 25; 2, 9 oct. 18:00hrs.
--------------------------------------------------------
Montaje
J- 8; 10:00-14:00hrs.
V- 9; 10:00-14:00//15:00-18:00hrs.</t>
  </si>
  <si>
    <t>"Las Parafernaliettes"
Cía. Parafernalia Teatro
CABARET</t>
  </si>
  <si>
    <t>Erica Selene Islas Hernández
67241709
5520805392
ericaislas19@gmail.com</t>
  </si>
  <si>
    <t>Coproducción mixta. Pago por función $5000 más IVA 
(13 funciones) 
Porcentaje a taquilla 70% - 30%
Boleto $150
CONVOCATORIA 2016</t>
  </si>
  <si>
    <t>Funciones
S- 3, 10, 17, 24 sep;  1 oct. 13:00hrs.
D- 4, 11, 18, 25 sep; 2 oct. 13:00hrs.
-----------
Montaje
Ma-23, 30 ago. 10:00-14:00hrs.
Mi-24, 31 ago. 10:00-14:00hrs.
</t>
  </si>
  <si>
    <t>"La nostalgia de las pequeñas cosas"
Autor y Dir. Ángel Luna Flores
Cía. Teatro Vanguardia
ESPECTÁCULO PARA ADOLESCENTES</t>
  </si>
  <si>
    <t xml:space="preserve"> Sandra Narváez
sandra.narvaezh@gamial.com
55 11476286, Local: 11 14 94 97
-----------------------------
Ángel Luna Flores
 angellunaflores@gmail.com
 04455 34 39 24 43, local: 11149497</t>
  </si>
  <si>
    <t>Coproducción. Porcentaje a taquilla 80% - 20% (10 funciones)
Costo del boleto $150
INVITADO</t>
  </si>
  <si>
    <t>Funciones
V- 14, 21, 28; 4, 11 nov. 20:30hrs.
S- 15, 22, 29, 5, 12 nov. 19:00 hrs.
D- 16, 23, 30, 6, 13 nov. 18:0 hrs.
--------------------------------------
Montaje
V- 7; 10:00-14:00hrs.
Ma- 11; 10:00-14:00hrs.
Mi- 12; 10:00-14:00hrs.
J- 13; 10:00-14:00hrs.</t>
  </si>
  <si>
    <t>"Morirse en primavera (Cuando vivir mata)"
Dir. Alfonso Castañeda
Cía. Pelucas y Tacones 
CABARET</t>
  </si>
  <si>
    <t>Jesús Alfonso Martínez Castañeda
6647 2409
044 55 2697 2000
fidel.alvarado.nah@hotmail.com</t>
  </si>
  <si>
    <t>Coproducción mixta. $3,500 por función más IVA (15 funciones) Porcentaje a taquilla 70% - 30%
Boleto $150
CONVOCATORIA 2016</t>
  </si>
  <si>
    <t>Funciones
S-29 oct; 5, 12, 19, 26 nov; 3 dic. 13:00hrs.
D-30 oct; 6, 13; 20; 27 nov; 4 dic. 13:00hrs.
Montaje
Mi-26. 10:00-14:00hrs.
J-27. 10:00-14:00hrs.
V-28. 10:00-14:00hrs.</t>
  </si>
  <si>
    <t>"Andrés Carreño"
ESPECTÁCULO PARA NIÑOS</t>
  </si>
  <si>
    <t>Coproducción mixta. $9600 por función más IVA (12 funciones). Porcentaje a taquilla 70% - 30%
Boleto $150
INVITADO</t>
  </si>
  <si>
    <t>Funciones
Ma-25 oct; 8, 15, 22 y 29 nov. 20:30hrs.
Mi- 26 oct; 9, 16; 23 y 30 nov. 20:30hrs.
No hay función 1 y 2 de noviembre
------------------------------
Montaje.
Mi-19. 10:00-14:00hrs.
J-20. 10:00-14:00hrs.
V-21. 10:00-14:00hrs.</t>
  </si>
  <si>
    <t>"Andres Carreño"
CABARET</t>
  </si>
  <si>
    <t>Coproducción. Porcentaje a taquilla 70% - 30%. (10 funciones).
Boleto $150
INVITADO</t>
  </si>
  <si>
    <t>Funciones
J-3, 10, 17, 24; 1 y 8 dic. 20:30hrs.
-------------------
Montaje</t>
  </si>
  <si>
    <t>"Paloma queherida"
de Nora Huerta
Cía. Las Reinas Chulas</t>
  </si>
  <si>
    <t>Georgina Leal Núñez
62805603
0445549285426
gina09lenu@gmail.com
----------
Nora Huerta</t>
  </si>
  <si>
    <t>Funciones
V-18, 25; 2. 20:30hrs.
S-19, 26; 3 y 10 dic. 19:00hrs.
D-20, 27; 4 y 11 dic. 18:00hrs.
(Se cancelará la función del 9 de diciembre por el Encuentro de las Artes FONCA)
-------------------
Montaje
V-18. 10:00-14:00//15:00-18:00hrs.</t>
  </si>
  <si>
    <t>"Gang Boogie "
Dir. Montserrat Díaz y Diane Edén 
CABARET</t>
  </si>
  <si>
    <t xml:space="preserve">José Ramón Solano Cruz
54401363
55 24 36 01 11 
montse76@yahoo.com  </t>
  </si>
  <si>
    <t>Coproducción mixta. $3,500 por función más IVA (12 u 11 funciones) Porcentaje a taquilla 70% - 30%
Boleto $150
CONVOCATORIA 2016</t>
  </si>
  <si>
    <t>PLAZAS PÚBLICAS</t>
  </si>
  <si>
    <t>FUNCIONES</t>
  </si>
  <si>
    <t>EVENTO
------------------------
DIRECTOR
----------------------
DISCIPLINA</t>
  </si>
  <si>
    <t>CONTACTO</t>
  </si>
  <si>
    <t>CONDICIONES DE CONTRATACIÓN</t>
  </si>
  <si>
    <t>Total Neto por grupo</t>
  </si>
  <si>
    <t>ENVÍO DE CONFIRMACIÓN
----------
RECEPCIÓN DE CONFIRMACIÓN</t>
  </si>
  <si>
    <t>BENEFICIARIOS</t>
  </si>
  <si>
    <t>OBSERVACIONES GENERALES</t>
  </si>
  <si>
    <t>06/FEBRERO - 28/MARZO 2016</t>
  </si>
  <si>
    <t>El dulce sabor de la muerte
Dir. Citlalli Rivera
TEATRO</t>
  </si>
  <si>
    <t>Gustavo Montalván Rodríguez
57445512
5530724028
contacto@fonambules.com</t>
  </si>
  <si>
    <t>$12,000
(más IVA por función)</t>
  </si>
  <si>
    <t>Opinión de obligaciones fiscales (32-D).</t>
  </si>
  <si>
    <t>LOS MUSICANTES. Intervención escénica para todo terreno
Dir. Salomón Santiago L.
TEATRO</t>
  </si>
  <si>
    <t>Nayelli Viridiana Mendoza Monroy
53387290
5536793494
quintateatro@gmail.com</t>
  </si>
  <si>
    <t>CACHIVACHE; El estruendo se oye
Dir. Yañez Durán Gabriel Fernando 
MÚSICA</t>
  </si>
  <si>
    <t>Gonzálo Alcántar Grediaga
56-44-40-32
55-54-09-30-25
mrgonx@gmail.com</t>
  </si>
  <si>
    <t>$6,000
(más IVA por función)</t>
  </si>
  <si>
    <t>Ficticia
Dir. Haydeé Boeto
TEATRO</t>
  </si>
  <si>
    <t>Carlos Enrique Córdova Komukai
55277189
5524050573
carloskomukai@gmail.com</t>
  </si>
  <si>
    <t>"Bombastic"
Dir. César Enríquez
MULTIDISCIPLINA</t>
  </si>
  <si>
    <t>Paola Herrera Martinez
63867465
55 2766 98 56
paoherreramar@gmail.com</t>
  </si>
  <si>
    <t>"Sonido de raíces"
Dir. Elias Gberedouka Sylla
MÚSICA</t>
  </si>
  <si>
    <t>Valeria Cerino Alaniz
57401118
5510723038
val8fly@gmail.com</t>
  </si>
  <si>
    <t>Berlin en el desierto
Dir. Antonio Algarra
TEATRO</t>
  </si>
  <si>
    <t>Fernando Sakanassi
5534255148
fernando@teatronomada.com</t>
  </si>
  <si>
    <t>$7,000
(más IVA por función)</t>
  </si>
  <si>
    <t>La Feria de San Juan de los Lagos
Tizoc Fuentes Yaco
DANZA</t>
  </si>
  <si>
    <t>Elia Noemí Marín Reyes
30939884
55 13311837
danzamizoc@hotmail.com
zadocgrupomizoc@gmail.com</t>
  </si>
  <si>
    <t>Constancia de no adeudo AGUA.
Anexo 1.</t>
  </si>
  <si>
    <t>NABUZENKO Música de pueblos existentes e inexistentes -México, los Balcanes &amp; Medio Oriente
Dir.  Jacobo Guerrero / Misha Marks / Carlos Pichardo/ 
MÚSICA</t>
  </si>
  <si>
    <t>Emmanuel Tellez Cabrera
55839129
5535552840
maclovio.andaluz@gmail.com</t>
  </si>
  <si>
    <t>$8,000
(más IVA por función)</t>
  </si>
  <si>
    <t>INDAUTOR</t>
  </si>
  <si>
    <t>"Cuentos por teléfono"
Dir. Luis Esteban Galicia
ESPECTÁCULO PARA NIÑOS</t>
  </si>
  <si>
    <t>Luis Esteban Galicia
55 44 88 82 64
44445397
luisestebangalicia@hotmail.com</t>
  </si>
  <si>
    <t>$3,500
(más IVA por función)</t>
  </si>
  <si>
    <t>"Ni una más, un testimonio vivo"
Cía. Maria Luisa Vázquez
Cía. Sirenas.com
</t>
  </si>
  <si>
    <t>Ximena Mariel
ximena_mariel@hotmail.com
5560230215</t>
  </si>
  <si>
    <t>"Dueto Amadeus"
Frida Fernández
MÚSICA</t>
  </si>
  <si>
    <t>Contacto fridamadeus@live.com.mx 5510055591</t>
  </si>
  <si>
    <t>$3.500
(más IVA por función)</t>
  </si>
  <si>
    <t>"Dime cómo amas y te diré qué tan jodido estás"
Dir. Yanet Miranda
CABARET</t>
  </si>
  <si>
    <t>Helios Omar Valdez Altamirano
55 28 43 69 37
mirandayanet@gmail.com
</t>
  </si>
  <si>
    <t>$5,000
(más IVA por función)</t>
  </si>
  <si>
    <t>Entremeces Urbanos
Dir. Agustín Pinedo
TEATRO</t>
  </si>
  <si>
    <t>Agustín Pinedo
agustinpinedoglez@hotmail.com</t>
  </si>
  <si>
    <t>"Música en el barrio"
Dir. Creación colectiva
MÚSICA</t>
  </si>
  <si>
    <t>Daniel Cardani
 danielcardani@hotmail.com</t>
  </si>
  <si>
    <t>La Manzana
Dir. Jorge Díaz
MULTIDISCIPLINA</t>
  </si>
  <si>
    <t>Jessica González
59-12-47-69 
 55-52-18-29-62 
 transitocinco@hotmail.com</t>
  </si>
  <si>
    <t>FOLIO</t>
  </si>
  <si>
    <t>Septiembre-Octubre</t>
  </si>
  <si>
    <t>T0017</t>
  </si>
  <si>
    <t>"Pulga y Perla. De su vida... al infierno"
Dir. Roberto Ríos "Raki"
Cía. El Último Blues
TEATRO
ADOLESCENTES</t>
  </si>
  <si>
    <t>Roberto Ríos Leal
56582911
5510323617
robertoriosleal@gmail.com</t>
  </si>
  <si>
    <t>($5,000 más IVA)
$6,000 más IVA</t>
  </si>
  <si>
    <t>confirmó</t>
  </si>
  <si>
    <t>T0028</t>
  </si>
  <si>
    <t>"Las tandas del tamal"
Dir. Francisco Rodrigo Islas Pineda 
Cía. Espacio Creativo Colibrí
TEATRO
ADOLESCENTES</t>
  </si>
  <si>
    <t>Francisco Rodrigo Islas Pineda 
(04455) 8506-3509
empresaculturalcolibri@gmail.com</t>
  </si>
  <si>
    <t>($10,000 más IVA)</t>
  </si>
  <si>
    <t>T0061</t>
  </si>
  <si>
    <t>"El nahual"
Dir. Carlos Talancón
Cía. La Gracia Producciones
TEATRO 
ADULTOS</t>
  </si>
  <si>
    <t>
Carlos Talancón
carlostalancon28@gmail.com
558579 0943</t>
  </si>
  <si>
    <t>($4,500 más IVA)
$5,000 más IVA</t>
  </si>
  <si>
    <t>T0140</t>
  </si>
  <si>
    <t>"Chuche y la máquina de nubes"
Dir. Oswaldo Valdovinos y María Teresa Adalid
Cía. Astillero Teatro
TEATRO
NIÑOS
</t>
  </si>
  <si>
    <t>María Teresa Adalid Martí
(55) 53 63 42 04
044 55 54 10 15 11
astillero.teatro@gmail.com</t>
  </si>
  <si>
    <t>($9,000 más IVA)
$10,000 más IVA</t>
  </si>
  <si>
    <t>T0146</t>
  </si>
  <si>
    <t>"Contemos la historia de nuestro barrio"
Dir. Andrea Sandoval
Cía. La Escafandra Ensamble Teatral Playback
TEATRO
ADOLESCENTES</t>
  </si>
  <si>
    <t>Andrea Sandoval
5395-8369
554097-4221
andreasand77@hotmail.com
----------------------------------
Alan Alberto Estrada Ruiz
5554141362
alanruiz_actor@yahoo.com.mx</t>
  </si>
  <si>
    <t>Md0010</t>
  </si>
  <si>
    <t>"Historias sin maquillaje"
Dir. Valentina Ortiz Pandolfi 
Cía. Zazanilli cuentos AC
MULTIDISCIPLINA
ADOLESCENTES</t>
  </si>
  <si>
    <t>Valentina Ortiz Pandolfi 
556 52 10 29
55 54 09 14 21
valentinaop@gmail.com</t>
  </si>
  <si>
    <t>($4,000 más IVA)
$5,000 más IVA</t>
  </si>
  <si>
    <t>M0006</t>
  </si>
  <si>
    <t>METRO</t>
  </si>
  <si>
    <t>"La Máquina del Tiempo"
Dir. Pedro Higinio Sandoval Ruiz
Cía. Los Botes Cantan
MÚSICA
NIÑOS</t>
  </si>
  <si>
    <t>$10,000 más IVA</t>
  </si>
  <si>
    <t>VA PARA METRO</t>
  </si>
  <si>
    <t>Md0006</t>
  </si>
  <si>
    <t>"Súbale ya se va, los cantos del migrante"
Dir. Jorge Medina Martínez
Cía. Dr. Sotol
MULTIDISCIPLINA
ADOLESCENTES</t>
  </si>
  <si>
    <t>Jorge Medina Martínez
53361700
55411298612
thewalrus3112@hotmail.com</t>
  </si>
  <si>
    <t>$7,000 más IVA</t>
  </si>
  <si>
    <t>D0002</t>
  </si>
  <si>
    <t>"Amor, Perfume y Ausencia... Boleros del Alma"
Dir. María Laura Rocha Chávez
Cía. Barro Rojo / Arte Escénico
DANZA
ADOLESCENTES</t>
  </si>
  <si>
    <t>María Laura Rocha Chávez
51714031, 044 55 54 08 82 90,
 barrorojomex@yahoo.com</t>
  </si>
  <si>
    <t>($11,000 más IVA)</t>
  </si>
  <si>
    <t>C0012</t>
  </si>
  <si>
    <t>"México sin cabeza o la feria de las cabezas rodantes"
Dir. Nora Manneck
Cía. Teatro de los sótanos
CABARET
ADULTOS</t>
  </si>
  <si>
    <t>Ingrid Rondero Martínez
68452850
0445522441568
lizethrondero@gmail.com</t>
  </si>
  <si>
    <t>$10,000 más IVA
($11,500 más IVA)</t>
  </si>
  <si>
    <t>respondió, aún no confirma</t>
  </si>
  <si>
    <t>T0048</t>
  </si>
  <si>
    <t>"Super heroína. Dos mujeres un país"
Dir. Adriana Cardeña Alvarez
Cía. Sexto sentido
CABARET
ADOLESCENTES</t>
  </si>
  <si>
    <t>Adriana Cardeña Álvarez
56 39 75 73
55 13 58 89 13
adriana.actriz@yahoo.com</t>
  </si>
  <si>
    <t>($4,000 más IVA)
$4,500 más IVA</t>
  </si>
  <si>
    <t>"Zoom (o el sueño de la felicidad)"
Dir. Eugenia Cano
Cía. Teatro Kalipatos AC
</t>
  </si>
  <si>
    <t xml:space="preserve">Eugenia Cano Puga
01473.7318205
473.1186076
canopuga@yahoo.com </t>
  </si>
  <si>
    <t>($5,000 más IVA)</t>
  </si>
  <si>
    <t>ESPACIOS ALTERNATIVOS</t>
  </si>
  <si>
    <t>ESPACIO</t>
  </si>
  <si>
    <t>Por confirmar fechas</t>
  </si>
  <si>
    <t>Proyecto con Antonio Salinas</t>
  </si>
  <si>
    <t>Faros</t>
  </si>
  <si>
    <t>Pago $40,000</t>
  </si>
  <si>
    <t>Septiembre</t>
  </si>
  <si>
    <t>Casa del Teatro</t>
  </si>
  <si>
    <t>Dramafest</t>
  </si>
  <si>
    <t>Por confirmar</t>
  </si>
  <si>
    <t>La comuna</t>
  </si>
  <si>
    <t>$100,000 más IVA pago único</t>
  </si>
  <si>
    <t>Total Neto por pago a grupos.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</si>
</sst>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#,###"/>
    <numFmt numFmtId="165" formatCode="m/d/yyyy h:mm:ss"/>
    <numFmt numFmtId="166" formatCode="m/d/yyyy"/>
    <numFmt numFmtId="167" formatCode="[$$]#,##0.00"/>
    <numFmt numFmtId="168" formatCode="d/MM/yy"/>
    <numFmt numFmtId="169" formatCode="d&quot;/&quot;m&quot;/&quot;yy"/>
    <numFmt numFmtId="170" formatCode="&quot;$&quot;#,##0.00"/>
  </numFmts>
  <fonts count="60">
    <font>
      <sz val="10.0"/>
      <color rgb="FF000000"/>
      <name val="Arial"/>
    </font>
    <font>
      <b/>
      <sz val="11.0"/>
      <color rgb="FF000000"/>
    </font>
    <font/>
    <font>
      <b/>
    </font>
    <font>
      <b/>
      <i/>
      <sz val="10.0"/>
      <color rgb="FF000000"/>
    </font>
    <font>
      <b/>
      <i/>
      <sz val="10.0"/>
    </font>
    <font>
      <b/>
      <sz val="8.0"/>
      <color rgb="FF000000"/>
    </font>
    <font>
      <b/>
      <sz val="10.0"/>
    </font>
    <font>
      <b/>
      <sz val="8.0"/>
      <color rgb="FF0000FF"/>
    </font>
    <font>
      <b/>
      <sz val="10.0"/>
      <color rgb="FF0000FF"/>
    </font>
    <font>
      <b/>
      <color rgb="FF0000FF"/>
    </font>
    <font>
      <sz val="8.0"/>
      <color rgb="FF0000FF"/>
    </font>
    <font>
      <b/>
      <sz val="8.0"/>
      <color rgb="FFFF0000"/>
    </font>
    <font>
      <b/>
      <sz val="10.0"/>
      <color rgb="FFFF0000"/>
    </font>
    <font>
      <b/>
      <color rgb="FFFF0000"/>
    </font>
    <font>
      <b/>
      <sz val="12.0"/>
      <color rgb="FF0000FF"/>
    </font>
    <font>
      <b/>
      <sz val="11.0"/>
      <color rgb="FFFF0000"/>
    </font>
    <font>
      <b/>
      <sz val="8.0"/>
      <color rgb="FF38761D"/>
    </font>
    <font>
      <b/>
      <sz val="10.0"/>
      <color rgb="FF38761D"/>
    </font>
    <font>
      <b/>
      <sz val="11.0"/>
      <color rgb="FF38761D"/>
    </font>
    <font>
      <b/>
      <sz val="11.0"/>
      <color rgb="FF0000FF"/>
    </font>
    <font>
      <b/>
      <color rgb="FF38761D"/>
    </font>
    <font>
      <b/>
      <sz val="8.0"/>
      <color rgb="FFFF0000"/>
      <name val="Arial"/>
    </font>
    <font>
      <b/>
      <sz val="8.0"/>
      <color rgb="FF38761D"/>
      <name val="Arial"/>
    </font>
    <font>
      <b/>
      <sz val="8.0"/>
      <color rgb="FF0000FF"/>
      <name val="Arial"/>
    </font>
    <font>
      <b/>
      <sz val="8.0"/>
      <color rgb="FF274E13"/>
    </font>
    <font>
      <b/>
      <sz val="10.0"/>
      <color rgb="FF274E13"/>
    </font>
    <font>
      <b/>
      <color rgb="FF274E13"/>
    </font>
    <font>
      <b/>
      <sz val="11.0"/>
    </font>
    <font>
      <b/>
      <i/>
      <sz val="8.0"/>
    </font>
    <font>
      <sz val="10.0"/>
      <color rgb="FF0000FF"/>
    </font>
    <font>
      <sz val="10.0"/>
      <color rgb="FF000000"/>
    </font>
    <font>
      <sz val="12.0"/>
      <color rgb="FF0000FF"/>
    </font>
    <font>
      <sz val="11.0"/>
      <color rgb="FF0000FF"/>
    </font>
    <font>
      <sz val="11.0"/>
      <color rgb="FFFF0000"/>
    </font>
    <font>
      <sz val="8.0"/>
      <color rgb="FFFF0000"/>
    </font>
    <font>
      <b/>
      <sz val="10.0"/>
      <color rgb="FF000000"/>
    </font>
    <font>
      <sz val="10.0"/>
      <color rgb="FFFF0000"/>
    </font>
    <font>
      <sz val="8.0"/>
      <color rgb="FFFF0000"/>
      <name val="Arial"/>
    </font>
    <font>
      <color rgb="FF0000FF"/>
    </font>
    <font>
      <sz val="9.0"/>
      <color rgb="FF0000FF"/>
    </font>
    <font>
      <sz val="9.0"/>
      <color rgb="FFFF0000"/>
    </font>
    <font>
      <color rgb="FFFF0000"/>
    </font>
    <font>
      <b/>
      <sz val="10.0"/>
      <color rgb="FFB7B7B7"/>
    </font>
    <font>
      <sz val="10.0"/>
      <color rgb="FFB7B7B7"/>
    </font>
    <font>
      <sz val="12.0"/>
      <color rgb="FFFF0000"/>
    </font>
    <font>
      <b/>
      <sz val="9.0"/>
      <color rgb="FFFF0000"/>
    </font>
    <font>
      <b/>
      <i/>
      <sz val="9.0"/>
      <color rgb="FFFF0000"/>
    </font>
    <font>
      <b/>
      <i/>
      <sz val="12.0"/>
      <color rgb="FF000000"/>
    </font>
    <font>
      <b/>
      <i/>
      <sz val="6.0"/>
    </font>
    <font>
      <b/>
      <sz val="12.0"/>
      <color rgb="FFFF0000"/>
    </font>
    <font>
      <b/>
      <sz val="9.0"/>
      <color rgb="FF0000FF"/>
    </font>
    <font>
      <b/>
      <sz val="7.0"/>
      <color rgb="FFFF0000"/>
    </font>
    <font>
      <b/>
      <sz val="7.0"/>
      <color rgb="FF0000FF"/>
    </font>
    <font>
      <b/>
      <sz val="9.0"/>
      <color rgb="FF000000"/>
    </font>
    <font>
      <b/>
      <sz val="9.0"/>
      <color rgb="FF38761D"/>
    </font>
    <font>
      <b/>
      <sz val="9.0"/>
      <color rgb="FF38761D"/>
      <name val="Arial"/>
    </font>
    <font>
      <b/>
      <sz val="12.0"/>
      <color rgb="FF38761D"/>
    </font>
    <font>
      <sz val="8.0"/>
    </font>
    <font>
      <b/>
      <sz val="12.0"/>
    </font>
  </fonts>
  <fills count="1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</fills>
  <borders count="1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hair">
        <color rgb="FFFF0000"/>
      </left>
      <right style="hair">
        <color rgb="FFFF0000"/>
      </right>
      <top/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29">
    <xf borderId="0" fillId="0" fontId="0" numFmtId="0" xfId="0" applyAlignment="1" applyFont="1">
      <alignment wrapText="1"/>
    </xf>
    <xf borderId="1" fillId="2" fontId="1" numFmtId="0" xfId="0" applyAlignment="1" applyBorder="1" applyFill="1" applyFont="1">
      <alignment horizontal="center" vertical="center" wrapText="1"/>
    </xf>
    <xf borderId="2" fillId="0" fontId="2" numFmtId="0" xfId="0" applyAlignment="1" applyBorder="1" applyFont="1">
      <alignment wrapText="1"/>
    </xf>
    <xf borderId="3" fillId="0" fontId="2" numFmtId="0" xfId="0" applyAlignment="1" applyBorder="1" applyFont="1">
      <alignment wrapText="1"/>
    </xf>
    <xf borderId="1" fillId="3" fontId="1" numFmtId="0" xfId="0" applyAlignment="1" applyBorder="1" applyFill="1" applyFont="1">
      <alignment horizontal="left" vertical="center" wrapText="1"/>
    </xf>
    <xf borderId="4" fillId="0" fontId="3" numFmtId="0" xfId="0" applyAlignment="1" applyBorder="1" applyFont="1">
      <alignment horizontal="left" vertical="center" wrapText="1"/>
    </xf>
    <xf borderId="4" fillId="4" fontId="4" numFmtId="0" xfId="0" applyAlignment="1" applyBorder="1" applyFill="1" applyFont="1">
      <alignment horizontal="left" vertical="center" wrapText="1"/>
    </xf>
    <xf borderId="4" fillId="4" fontId="5" numFmtId="0" xfId="0" applyAlignment="1" applyBorder="1" applyFont="1">
      <alignment horizontal="center" vertical="center" wrapText="1"/>
    </xf>
    <xf borderId="4" fillId="4" fontId="4" numFmtId="0" xfId="0" applyAlignment="1" applyBorder="1" applyFont="1">
      <alignment horizontal="center" vertical="center" wrapText="1"/>
    </xf>
    <xf borderId="4" fillId="4" fontId="6" numFmtId="0" xfId="0" applyAlignment="1" applyBorder="1" applyFont="1">
      <alignment horizontal="center" vertical="center" wrapText="1"/>
    </xf>
    <xf borderId="1" fillId="4" fontId="7" numFmtId="0" xfId="0" applyAlignment="1" applyBorder="1" applyFont="1">
      <alignment horizontal="left" vertical="center" wrapText="1"/>
    </xf>
    <xf borderId="4" fillId="5" fontId="8" numFmtId="0" xfId="0" applyAlignment="1" applyBorder="1" applyFill="1" applyFont="1">
      <alignment horizontal="left" vertical="center" wrapText="1"/>
    </xf>
    <xf borderId="4" fillId="5" fontId="8" numFmtId="0" xfId="0" applyAlignment="1" applyBorder="1" applyFont="1">
      <alignment horizontal="center" vertical="center" wrapText="1"/>
    </xf>
    <xf borderId="4" fillId="5" fontId="9" numFmtId="0" xfId="0" applyAlignment="1" applyBorder="1" applyFont="1">
      <alignment horizontal="center" vertical="center" wrapText="1"/>
    </xf>
    <xf borderId="4" fillId="5" fontId="9" numFmtId="0" xfId="0" applyAlignment="1" applyBorder="1" applyFont="1">
      <alignment horizontal="left" vertical="center" wrapText="1"/>
    </xf>
    <xf borderId="4" fillId="5" fontId="10" numFmtId="0" xfId="0" applyAlignment="1" applyBorder="1" applyFont="1">
      <alignment horizontal="left" vertical="center" wrapText="1"/>
    </xf>
    <xf borderId="4" fillId="5" fontId="9" numFmtId="0" xfId="0" applyAlignment="1" applyBorder="1" applyFont="1">
      <alignment horizontal="left" vertical="center" wrapText="1"/>
    </xf>
    <xf borderId="4" fillId="5" fontId="8" numFmtId="164" xfId="0" applyAlignment="1" applyBorder="1" applyFont="1" applyNumberFormat="1">
      <alignment horizontal="left" vertical="center" wrapText="1"/>
    </xf>
    <xf borderId="4" fillId="5" fontId="10" numFmtId="0" xfId="0" applyAlignment="1" applyBorder="1" applyFont="1">
      <alignment horizontal="center" vertical="center" wrapText="1"/>
    </xf>
    <xf borderId="1" fillId="4" fontId="7" numFmtId="0" xfId="0" applyAlignment="1" applyBorder="1" applyFont="1">
      <alignment horizontal="left" vertical="center" wrapText="1"/>
    </xf>
    <xf borderId="4" fillId="5" fontId="11" numFmtId="0" xfId="0" applyAlignment="1" applyBorder="1" applyFont="1">
      <alignment horizontal="center" vertical="center" wrapText="1"/>
    </xf>
    <xf borderId="4" fillId="5" fontId="8" numFmtId="165" xfId="0" applyAlignment="1" applyBorder="1" applyFont="1" applyNumberFormat="1">
      <alignment horizontal="center" vertical="center" wrapText="1"/>
    </xf>
    <xf borderId="4" fillId="6" fontId="12" numFmtId="0" xfId="0" applyAlignment="1" applyBorder="1" applyFill="1" applyFont="1">
      <alignment horizontal="left" vertical="center" wrapText="1"/>
    </xf>
    <xf borderId="4" fillId="6" fontId="12" numFmtId="0" xfId="0" applyAlignment="1" applyBorder="1" applyFont="1">
      <alignment horizontal="center" vertical="center" wrapText="1"/>
    </xf>
    <xf borderId="4" fillId="6" fontId="12" numFmtId="14" xfId="0" applyAlignment="1" applyBorder="1" applyFont="1" applyNumberFormat="1">
      <alignment horizontal="center" vertical="center" wrapText="1"/>
    </xf>
    <xf borderId="4" fillId="6" fontId="13" numFmtId="0" xfId="0" applyAlignment="1" applyBorder="1" applyFont="1">
      <alignment horizontal="center" vertical="center" wrapText="1"/>
    </xf>
    <xf borderId="4" fillId="6" fontId="13" numFmtId="0" xfId="0" applyAlignment="1" applyBorder="1" applyFont="1">
      <alignment horizontal="left" vertical="center" wrapText="1"/>
    </xf>
    <xf borderId="4" fillId="6" fontId="14" numFmtId="0" xfId="0" applyAlignment="1" applyBorder="1" applyFont="1">
      <alignment horizontal="left" vertical="center" wrapText="1"/>
    </xf>
    <xf borderId="4" fillId="5" fontId="15" numFmtId="0" xfId="0" applyAlignment="1" applyBorder="1" applyFont="1">
      <alignment horizontal="left" vertical="center" wrapText="1"/>
    </xf>
    <xf borderId="4" fillId="5" fontId="9" numFmtId="0" xfId="0" applyAlignment="1" applyBorder="1" applyFont="1">
      <alignment horizontal="left" vertical="center" wrapText="1"/>
    </xf>
    <xf borderId="4" fillId="0" fontId="12" numFmtId="0" xfId="0" applyAlignment="1" applyBorder="1" applyFont="1">
      <alignment horizontal="left" vertical="center" wrapText="1"/>
    </xf>
    <xf borderId="4" fillId="0" fontId="12" numFmtId="0" xfId="0" applyAlignment="1" applyBorder="1" applyFont="1">
      <alignment horizontal="center" vertical="center" wrapText="1"/>
    </xf>
    <xf borderId="4" fillId="3" fontId="12" numFmtId="0" xfId="0" applyAlignment="1" applyBorder="1" applyFont="1">
      <alignment horizontal="center" vertical="center" wrapText="1"/>
    </xf>
    <xf borderId="4" fillId="0" fontId="12" numFmtId="14" xfId="0" applyAlignment="1" applyBorder="1" applyFont="1" applyNumberFormat="1">
      <alignment horizontal="center" vertical="center" wrapText="1"/>
    </xf>
    <xf borderId="4" fillId="0" fontId="13" numFmtId="0" xfId="0" applyAlignment="1" applyBorder="1" applyFont="1">
      <alignment horizontal="center" vertical="center" wrapText="1"/>
    </xf>
    <xf borderId="4" fillId="0" fontId="13" numFmtId="0" xfId="0" applyAlignment="1" applyBorder="1" applyFont="1">
      <alignment horizontal="left" vertical="center" wrapText="1"/>
    </xf>
    <xf borderId="4" fillId="0" fontId="13" numFmtId="0" xfId="0" applyAlignment="1" applyBorder="1" applyFont="1">
      <alignment horizontal="left" vertical="center" wrapText="1"/>
    </xf>
    <xf borderId="4" fillId="6" fontId="16" numFmtId="0" xfId="0" applyAlignment="1" applyBorder="1" applyFont="1">
      <alignment horizontal="left" vertical="center" wrapText="1"/>
    </xf>
    <xf borderId="4" fillId="3" fontId="12" numFmtId="0" xfId="0" applyAlignment="1" applyBorder="1" applyFont="1">
      <alignment horizontal="left" vertical="center" wrapText="1"/>
    </xf>
    <xf borderId="4" fillId="3" fontId="12" numFmtId="14" xfId="0" applyAlignment="1" applyBorder="1" applyFont="1" applyNumberFormat="1">
      <alignment horizontal="center" vertical="center" wrapText="1"/>
    </xf>
    <xf borderId="4" fillId="3" fontId="13" numFmtId="0" xfId="0" applyAlignment="1" applyBorder="1" applyFont="1">
      <alignment horizontal="center" vertical="center" wrapText="1"/>
    </xf>
    <xf borderId="4" fillId="3" fontId="16" numFmtId="0" xfId="0" applyAlignment="1" applyBorder="1" applyFont="1">
      <alignment horizontal="left" vertical="center" wrapText="1"/>
    </xf>
    <xf borderId="4" fillId="0" fontId="16" numFmtId="0" xfId="0" applyAlignment="1" applyBorder="1" applyFont="1">
      <alignment horizontal="left" vertical="center" wrapText="1"/>
    </xf>
    <xf borderId="4" fillId="5" fontId="9" numFmtId="0" xfId="0" applyAlignment="1" applyBorder="1" applyFont="1">
      <alignment horizontal="center" vertical="center" wrapText="1"/>
    </xf>
    <xf borderId="4" fillId="5" fontId="17" numFmtId="0" xfId="0" applyAlignment="1" applyBorder="1" applyFont="1">
      <alignment horizontal="left" vertical="center" wrapText="1"/>
    </xf>
    <xf borderId="4" fillId="5" fontId="17" numFmtId="0" xfId="0" applyAlignment="1" applyBorder="1" applyFont="1">
      <alignment horizontal="center" vertical="center" wrapText="1"/>
    </xf>
    <xf borderId="4" fillId="5" fontId="18" numFmtId="0" xfId="0" applyAlignment="1" applyBorder="1" applyFont="1">
      <alignment horizontal="center" vertical="center" wrapText="1"/>
    </xf>
    <xf borderId="4" fillId="5" fontId="18" numFmtId="0" xfId="0" applyAlignment="1" applyBorder="1" applyFont="1">
      <alignment horizontal="center" vertical="center" wrapText="1"/>
    </xf>
    <xf borderId="4" fillId="5" fontId="18" numFmtId="0" xfId="0" applyAlignment="1" applyBorder="1" applyFont="1">
      <alignment horizontal="left" vertical="center" wrapText="1"/>
    </xf>
    <xf borderId="4" fillId="5" fontId="19" numFmtId="0" xfId="0" applyAlignment="1" applyBorder="1" applyFont="1">
      <alignment horizontal="left" vertical="center" wrapText="1"/>
    </xf>
    <xf borderId="4" fillId="5" fontId="18" numFmtId="0" xfId="0" applyAlignment="1" applyBorder="1" applyFont="1">
      <alignment horizontal="left" vertical="center" wrapText="1"/>
    </xf>
    <xf borderId="4" fillId="5" fontId="8" numFmtId="0" xfId="0" applyAlignment="1" applyBorder="1" applyFont="1">
      <alignment wrapText="1"/>
    </xf>
    <xf borderId="4" fillId="5" fontId="8" numFmtId="0" xfId="0" applyAlignment="1" applyBorder="1" applyFont="1">
      <alignment wrapText="1"/>
    </xf>
    <xf borderId="4" fillId="5" fontId="9" numFmtId="0" xfId="0" applyAlignment="1" applyBorder="1" applyFont="1">
      <alignment wrapText="1"/>
    </xf>
    <xf borderId="4" fillId="5" fontId="8" numFmtId="0" xfId="0" applyAlignment="1" applyBorder="1" applyFont="1">
      <alignment vertical="center" wrapText="1"/>
    </xf>
    <xf borderId="4" fillId="5" fontId="20" numFmtId="0" xfId="0" applyAlignment="1" applyBorder="1" applyFont="1">
      <alignment horizontal="left" vertical="center" wrapText="1"/>
    </xf>
    <xf borderId="4" fillId="5" fontId="10" numFmtId="0" xfId="0" applyAlignment="1" applyBorder="1" applyFont="1">
      <alignment horizontal="left" vertical="center" wrapText="1"/>
    </xf>
    <xf borderId="4" fillId="6" fontId="14" numFmtId="0" xfId="0" applyAlignment="1" applyBorder="1" applyFont="1">
      <alignment horizontal="left" vertical="center" wrapText="1"/>
    </xf>
    <xf borderId="4" fillId="3" fontId="13" numFmtId="0" xfId="0" applyAlignment="1" applyBorder="1" applyFont="1">
      <alignment horizontal="left" vertical="center" wrapText="1"/>
    </xf>
    <xf borderId="4" fillId="3" fontId="14" numFmtId="0" xfId="0" applyAlignment="1" applyBorder="1" applyFont="1">
      <alignment horizontal="left" vertical="center" wrapText="1"/>
    </xf>
    <xf borderId="4" fillId="5" fontId="9" numFmtId="0" xfId="0" applyAlignment="1" applyBorder="1" applyFont="1">
      <alignment horizontal="center" vertical="center" wrapText="1"/>
    </xf>
    <xf borderId="1" fillId="4" fontId="18" numFmtId="0" xfId="0" applyAlignment="1" applyBorder="1" applyFont="1">
      <alignment horizontal="left" vertical="center" wrapText="1"/>
    </xf>
    <xf borderId="4" fillId="5" fontId="18" numFmtId="0" xfId="0" applyAlignment="1" applyBorder="1" applyFont="1">
      <alignment horizontal="center" vertical="center" wrapText="1"/>
    </xf>
    <xf borderId="4" fillId="5" fontId="21" numFmtId="0" xfId="0" applyAlignment="1" applyBorder="1" applyFont="1">
      <alignment horizontal="left" vertical="center" wrapText="1"/>
    </xf>
    <xf borderId="3" fillId="3" fontId="12" numFmtId="0" xfId="0" applyAlignment="1" applyBorder="1" applyFont="1">
      <alignment horizontal="center" vertical="center" wrapText="1"/>
    </xf>
    <xf borderId="3" fillId="3" fontId="22" numFmtId="0" xfId="0" applyAlignment="1" applyBorder="1" applyFont="1">
      <alignment horizontal="left" vertical="center" wrapText="1"/>
    </xf>
    <xf borderId="4" fillId="3" fontId="13" numFmtId="0" xfId="0" applyAlignment="1" applyBorder="1" applyFont="1">
      <alignment horizontal="center" vertical="center" wrapText="1"/>
    </xf>
    <xf borderId="4" fillId="5" fontId="23" numFmtId="0" xfId="0" applyAlignment="1" applyBorder="1" applyFont="1">
      <alignment horizontal="left" wrapText="1"/>
    </xf>
    <xf borderId="3" fillId="5" fontId="23" numFmtId="0" xfId="0" applyAlignment="1" applyBorder="1" applyFont="1">
      <alignment horizontal="center" wrapText="1"/>
    </xf>
    <xf borderId="3" fillId="5" fontId="23" numFmtId="0" xfId="0" applyAlignment="1" applyBorder="1" applyFont="1">
      <alignment horizontal="center" vertical="center" wrapText="1"/>
    </xf>
    <xf borderId="3" fillId="5" fontId="23" numFmtId="0" xfId="0" applyAlignment="1" applyBorder="1" applyFont="1">
      <alignment horizontal="left" vertical="center" wrapText="1"/>
    </xf>
    <xf borderId="4" fillId="5" fontId="21" numFmtId="0" xfId="0" applyAlignment="1" applyBorder="1" applyFont="1">
      <alignment horizontal="left" vertical="center" wrapText="1"/>
    </xf>
    <xf borderId="4" fillId="5" fontId="24" numFmtId="0" xfId="0" applyAlignment="1" applyBorder="1" applyFont="1">
      <alignment horizontal="left" vertical="center" wrapText="1"/>
    </xf>
    <xf borderId="3" fillId="5" fontId="24" numFmtId="0" xfId="0" applyAlignment="1" applyBorder="1" applyFont="1">
      <alignment horizontal="center" vertical="center" wrapText="1"/>
    </xf>
    <xf borderId="3" fillId="5" fontId="24" numFmtId="0" xfId="0" applyAlignment="1" applyBorder="1" applyFont="1">
      <alignment horizontal="left" vertical="center" wrapText="1"/>
    </xf>
    <xf borderId="3" fillId="5" fontId="8" numFmtId="0" xfId="0" applyAlignment="1" applyBorder="1" applyFont="1">
      <alignment horizontal="center" vertical="center" wrapText="1"/>
    </xf>
    <xf borderId="4" fillId="3" fontId="14" numFmtId="0" xfId="0" applyAlignment="1" applyBorder="1" applyFont="1">
      <alignment horizontal="left" vertical="center" wrapText="1"/>
    </xf>
    <xf borderId="4" fillId="3" fontId="12" numFmtId="166" xfId="0" applyAlignment="1" applyBorder="1" applyFont="1" applyNumberFormat="1">
      <alignment horizontal="center" vertical="center" wrapText="1"/>
    </xf>
    <xf borderId="4" fillId="5" fontId="25" numFmtId="0" xfId="0" applyAlignment="1" applyBorder="1" applyFont="1">
      <alignment horizontal="left" vertical="center" wrapText="1"/>
    </xf>
    <xf borderId="4" fillId="5" fontId="25" numFmtId="0" xfId="0" applyAlignment="1" applyBorder="1" applyFont="1">
      <alignment horizontal="center" vertical="center" wrapText="1"/>
    </xf>
    <xf borderId="4" fillId="5" fontId="26" numFmtId="0" xfId="0" applyAlignment="1" applyBorder="1" applyFont="1">
      <alignment horizontal="center" vertical="center" wrapText="1"/>
    </xf>
    <xf borderId="4" fillId="5" fontId="27" numFmtId="0" xfId="0" applyAlignment="1" applyBorder="1" applyFont="1">
      <alignment horizontal="left" vertical="center" wrapText="1"/>
    </xf>
    <xf borderId="3" fillId="5" fontId="8" numFmtId="0" xfId="0" applyAlignment="1" applyBorder="1" applyFont="1">
      <alignment horizontal="left" vertical="center" wrapText="1"/>
    </xf>
    <xf borderId="4" fillId="5" fontId="8" numFmtId="0" xfId="0" applyAlignment="1" applyBorder="1" applyFont="1">
      <alignment horizontal="left" vertical="center" wrapText="1"/>
    </xf>
    <xf borderId="4" fillId="7" fontId="8" numFmtId="0" xfId="0" applyAlignment="1" applyBorder="1" applyFill="1" applyFont="1">
      <alignment horizontal="left" vertical="center" wrapText="1"/>
    </xf>
    <xf borderId="3" fillId="7" fontId="8" numFmtId="0" xfId="0" applyAlignment="1" applyBorder="1" applyFont="1">
      <alignment horizontal="center" vertical="center" wrapText="1"/>
    </xf>
    <xf borderId="3" fillId="7" fontId="8" numFmtId="0" xfId="0" applyAlignment="1" applyBorder="1" applyFont="1">
      <alignment horizontal="left" vertical="center" wrapText="1"/>
    </xf>
    <xf borderId="4" fillId="7" fontId="8" numFmtId="0" xfId="0" applyAlignment="1" applyBorder="1" applyFont="1">
      <alignment horizontal="center" vertical="center" wrapText="1"/>
    </xf>
    <xf borderId="4" fillId="7" fontId="9" numFmtId="0" xfId="0" applyAlignment="1" applyBorder="1" applyFont="1">
      <alignment horizontal="center" vertical="center" wrapText="1"/>
    </xf>
    <xf borderId="4" fillId="7" fontId="8" numFmtId="0" xfId="0" applyAlignment="1" applyBorder="1" applyFont="1">
      <alignment horizontal="left" vertical="center" wrapText="1"/>
    </xf>
    <xf borderId="4" fillId="7" fontId="24" numFmtId="0" xfId="0" applyAlignment="1" applyBorder="1" applyFont="1">
      <alignment horizontal="left" vertical="center" wrapText="1"/>
    </xf>
    <xf borderId="3" fillId="7" fontId="24" numFmtId="0" xfId="0" applyAlignment="1" applyBorder="1" applyFont="1">
      <alignment horizontal="center" vertical="center" wrapText="1"/>
    </xf>
    <xf borderId="3" fillId="7" fontId="24" numFmtId="0" xfId="0" applyAlignment="1" applyBorder="1" applyFont="1">
      <alignment horizontal="center" vertical="center" wrapText="1"/>
    </xf>
    <xf borderId="3" fillId="7" fontId="24" numFmtId="0" xfId="0" applyAlignment="1" applyBorder="1" applyFont="1">
      <alignment horizontal="left" wrapText="1"/>
    </xf>
    <xf borderId="4" fillId="7" fontId="9" numFmtId="0" xfId="0" applyAlignment="1" applyBorder="1" applyFont="1">
      <alignment horizontal="center" vertical="center" wrapText="1"/>
    </xf>
    <xf borderId="4" fillId="0" fontId="13" numFmtId="0" xfId="0" applyAlignment="1" applyBorder="1" applyFont="1">
      <alignment horizontal="center" vertical="center" wrapText="1"/>
    </xf>
    <xf borderId="4" fillId="0" fontId="12" numFmtId="0" xfId="0" applyAlignment="1" applyBorder="1" applyFont="1">
      <alignment horizontal="left" vertical="center" wrapText="1"/>
    </xf>
    <xf borderId="4" fillId="0" fontId="12" numFmtId="165" xfId="0" applyAlignment="1" applyBorder="1" applyFont="1" applyNumberFormat="1">
      <alignment horizontal="center" vertical="center" wrapText="1"/>
    </xf>
    <xf borderId="4" fillId="3" fontId="12" numFmtId="0" xfId="0" applyAlignment="1" applyBorder="1" applyFont="1">
      <alignment horizontal="left" vertical="center" wrapText="1"/>
    </xf>
    <xf borderId="4" fillId="8" fontId="12" numFmtId="0" xfId="0" applyAlignment="1" applyBorder="1" applyFill="1" applyFont="1">
      <alignment horizontal="left" vertical="center" wrapText="1"/>
    </xf>
    <xf borderId="4" fillId="8" fontId="12" numFmtId="0" xfId="0" applyAlignment="1" applyBorder="1" applyFont="1">
      <alignment horizontal="center" vertical="center" wrapText="1"/>
    </xf>
    <xf borderId="4" fillId="8" fontId="15" numFmtId="167" xfId="0" applyAlignment="1" applyBorder="1" applyFont="1" applyNumberFormat="1">
      <alignment horizontal="left" vertical="center" wrapText="1"/>
    </xf>
    <xf borderId="4" fillId="8" fontId="12" numFmtId="14" xfId="0" applyAlignment="1" applyBorder="1" applyFont="1" applyNumberFormat="1">
      <alignment horizontal="center" vertical="center" wrapText="1"/>
    </xf>
    <xf borderId="4" fillId="8" fontId="13" numFmtId="0" xfId="0" applyAlignment="1" applyBorder="1" applyFont="1">
      <alignment horizontal="center" vertical="center" wrapText="1"/>
    </xf>
    <xf borderId="4" fillId="8" fontId="12" numFmtId="0" xfId="0" applyAlignment="1" applyBorder="1" applyFont="1">
      <alignment horizontal="left" vertical="center" wrapText="1"/>
    </xf>
    <xf borderId="5" fillId="9" fontId="28" numFmtId="0" xfId="0" applyAlignment="1" applyBorder="1" applyFill="1" applyFont="1">
      <alignment horizontal="center" vertical="center" wrapText="1"/>
    </xf>
    <xf borderId="6" fillId="0" fontId="2" numFmtId="0" xfId="0" applyAlignment="1" applyBorder="1" applyFont="1">
      <alignment wrapText="1"/>
    </xf>
    <xf borderId="1" fillId="0" fontId="1" numFmtId="0" xfId="0" applyAlignment="1" applyBorder="1" applyFont="1">
      <alignment horizontal="center" vertical="center" wrapText="1"/>
    </xf>
    <xf borderId="4" fillId="0" fontId="2" numFmtId="0" xfId="0" applyAlignment="1" applyBorder="1" applyFont="1">
      <alignment wrapText="1"/>
    </xf>
    <xf borderId="4" fillId="4" fontId="5" numFmtId="0" xfId="0" applyAlignment="1" applyBorder="1" applyFont="1">
      <alignment vertical="center" wrapText="1"/>
    </xf>
    <xf borderId="4" fillId="4" fontId="5" numFmtId="0" xfId="0" applyAlignment="1" applyBorder="1" applyFont="1">
      <alignment horizontal="center" vertical="center" wrapText="1"/>
    </xf>
    <xf borderId="4" fillId="4" fontId="29" numFmtId="0" xfId="0" applyAlignment="1" applyBorder="1" applyFont="1">
      <alignment horizontal="center" vertical="center" wrapText="1"/>
    </xf>
    <xf borderId="1" fillId="4" fontId="5" numFmtId="0" xfId="0" applyAlignment="1" applyBorder="1" applyFont="1">
      <alignment horizontal="center" vertical="center" wrapText="1"/>
    </xf>
    <xf borderId="3" fillId="4" fontId="5" numFmtId="0" xfId="0" applyAlignment="1" applyBorder="1" applyFont="1">
      <alignment horizontal="center" vertical="center" wrapText="1"/>
    </xf>
    <xf borderId="4" fillId="5" fontId="30" numFmtId="0" xfId="0" applyAlignment="1" applyBorder="1" applyFont="1">
      <alignment horizontal="center" vertical="center" wrapText="1"/>
    </xf>
    <xf borderId="4" fillId="5" fontId="30" numFmtId="0" xfId="0" applyAlignment="1" applyBorder="1" applyFont="1">
      <alignment wrapText="1"/>
    </xf>
    <xf borderId="4" fillId="3" fontId="6" numFmtId="0" xfId="0" applyAlignment="1" applyBorder="1" applyFont="1">
      <alignment horizontal="left" vertical="center" wrapText="1"/>
    </xf>
    <xf borderId="4" fillId="3" fontId="6" numFmtId="0" xfId="0" applyAlignment="1" applyBorder="1" applyFont="1">
      <alignment horizontal="center" vertical="center" wrapText="1"/>
    </xf>
    <xf borderId="4" fillId="3" fontId="8" numFmtId="0" xfId="0" applyAlignment="1" applyBorder="1" applyFont="1">
      <alignment horizontal="left" vertical="center" wrapText="1"/>
    </xf>
    <xf borderId="4" fillId="3" fontId="6" numFmtId="168" xfId="0" applyAlignment="1" applyBorder="1" applyFont="1" applyNumberFormat="1">
      <alignment horizontal="center" vertical="center" wrapText="1"/>
    </xf>
    <xf borderId="4" fillId="0" fontId="31" numFmtId="0" xfId="0" applyAlignment="1" applyBorder="1" applyFont="1">
      <alignment horizontal="center" vertical="center" wrapText="1"/>
    </xf>
    <xf borderId="4" fillId="0" fontId="31" numFmtId="0" xfId="0" applyAlignment="1" applyBorder="1" applyFont="1">
      <alignment wrapText="1"/>
    </xf>
    <xf borderId="4" fillId="5" fontId="30" numFmtId="0" xfId="0" applyAlignment="1" applyBorder="1" applyFont="1">
      <alignment wrapText="1"/>
    </xf>
    <xf borderId="4" fillId="5" fontId="11" numFmtId="0" xfId="0" applyAlignment="1" applyBorder="1" applyFont="1">
      <alignment horizontal="left" vertical="center" wrapText="1"/>
    </xf>
    <xf borderId="4" fillId="5" fontId="8" numFmtId="0" xfId="0" applyAlignment="1" applyBorder="1" applyFont="1">
      <alignment horizontal="center" vertical="center" wrapText="1"/>
    </xf>
    <xf borderId="4" fillId="5" fontId="11" numFmtId="0" xfId="0" applyAlignment="1" applyBorder="1" applyFont="1">
      <alignment horizontal="center" vertical="center" wrapText="1"/>
    </xf>
    <xf borderId="4" fillId="5" fontId="32" numFmtId="0" xfId="0" applyAlignment="1" applyBorder="1" applyFont="1">
      <alignment horizontal="center" vertical="center" wrapText="1"/>
    </xf>
    <xf borderId="4" fillId="5" fontId="11" numFmtId="0" xfId="0" applyAlignment="1" applyBorder="1" applyFont="1">
      <alignment wrapText="1"/>
    </xf>
    <xf borderId="4" fillId="5" fontId="8" numFmtId="0" xfId="0" applyAlignment="1" applyBorder="1" applyFont="1">
      <alignment horizontal="left" vertical="center" wrapText="1"/>
    </xf>
    <xf borderId="4" fillId="5" fontId="24" numFmtId="0" xfId="0" applyAlignment="1" applyBorder="1" applyFont="1">
      <alignment horizontal="left" vertical="center" wrapText="1"/>
    </xf>
    <xf borderId="4" fillId="5" fontId="11" numFmtId="0" xfId="0" applyAlignment="1" applyBorder="1" applyFont="1">
      <alignment vertical="center" wrapText="1"/>
    </xf>
    <xf borderId="4" fillId="5" fontId="15" numFmtId="0" xfId="0" applyAlignment="1" applyBorder="1" applyFont="1">
      <alignment horizontal="center" vertical="center" wrapText="1"/>
    </xf>
    <xf borderId="4" fillId="5" fontId="24" numFmtId="0" xfId="0" applyAlignment="1" applyBorder="1" applyFont="1">
      <alignment horizontal="left" wrapText="1"/>
    </xf>
    <xf borderId="4" fillId="5" fontId="24" numFmtId="0" xfId="0" applyAlignment="1" applyBorder="1" applyFont="1">
      <alignment horizontal="center" vertical="center" wrapText="1"/>
    </xf>
    <xf borderId="4" fillId="5" fontId="33" numFmtId="0" xfId="0" applyAlignment="1" applyBorder="1" applyFont="1">
      <alignment horizontal="center" vertical="center" wrapText="1"/>
    </xf>
    <xf borderId="0" fillId="5" fontId="24" numFmtId="0" xfId="0" applyAlignment="1" applyFont="1">
      <alignment horizontal="left" vertical="center" wrapText="1"/>
    </xf>
    <xf borderId="4" fillId="5" fontId="11" numFmtId="0" xfId="0" applyAlignment="1" applyBorder="1" applyFont="1">
      <alignment wrapText="1"/>
    </xf>
    <xf borderId="4" fillId="6" fontId="12" numFmtId="0" xfId="0" applyAlignment="1" applyBorder="1" applyFont="1">
      <alignment vertical="center" wrapText="1"/>
    </xf>
    <xf borderId="4" fillId="6" fontId="34" numFmtId="0" xfId="0" applyAlignment="1" applyBorder="1" applyFont="1">
      <alignment horizontal="center" vertical="center" wrapText="1"/>
    </xf>
    <xf borderId="4" fillId="6" fontId="35" numFmtId="0" xfId="0" applyAlignment="1" applyBorder="1" applyFont="1">
      <alignment wrapText="1"/>
    </xf>
    <xf borderId="4" fillId="5" fontId="8" numFmtId="0" xfId="0" applyAlignment="1" applyBorder="1" applyFont="1">
      <alignment vertical="center" wrapText="1"/>
    </xf>
    <xf borderId="4" fillId="5" fontId="10" numFmtId="0" xfId="0" applyAlignment="1" applyBorder="1" applyFont="1">
      <alignment wrapText="1"/>
    </xf>
    <xf borderId="1" fillId="4" fontId="36" numFmtId="0" xfId="0" applyAlignment="1" applyBorder="1" applyFont="1">
      <alignment horizontal="left" vertical="center" wrapText="1"/>
    </xf>
    <xf borderId="4" fillId="5" fontId="20" numFmtId="0" xfId="0" applyAlignment="1" applyBorder="1" applyFont="1">
      <alignment horizontal="center" vertical="center" wrapText="1"/>
    </xf>
    <xf borderId="4" fillId="5" fontId="8" numFmtId="0" xfId="0" applyAlignment="1" applyBorder="1" applyFont="1">
      <alignment horizontal="center" vertical="center" wrapText="1"/>
    </xf>
    <xf borderId="4" fillId="5" fontId="8" numFmtId="0" xfId="0" applyAlignment="1" applyBorder="1" applyFont="1">
      <alignment horizontal="left" vertical="center" wrapText="1"/>
    </xf>
    <xf borderId="1" fillId="4" fontId="36" numFmtId="0" xfId="0" applyAlignment="1" applyBorder="1" applyFont="1">
      <alignment horizontal="left" vertical="center" wrapText="1"/>
    </xf>
    <xf borderId="4" fillId="5" fontId="30" numFmtId="0" xfId="0" applyAlignment="1" applyBorder="1" applyFont="1">
      <alignment wrapText="1"/>
    </xf>
    <xf borderId="4" fillId="6" fontId="12" numFmtId="0" xfId="0" applyAlignment="1" applyBorder="1" applyFont="1">
      <alignment horizontal="left" vertical="center" wrapText="1"/>
    </xf>
    <xf borderId="4" fillId="6" fontId="12" numFmtId="0" xfId="0" applyAlignment="1" applyBorder="1" applyFont="1">
      <alignment horizontal="center" vertical="center" wrapText="1"/>
    </xf>
    <xf borderId="4" fillId="6" fontId="12" numFmtId="166" xfId="0" applyAlignment="1" applyBorder="1" applyFont="1" applyNumberFormat="1">
      <alignment horizontal="center" vertical="center" wrapText="1"/>
    </xf>
    <xf borderId="4" fillId="6" fontId="35" numFmtId="0" xfId="0" applyAlignment="1" applyBorder="1" applyFont="1">
      <alignment horizontal="center" vertical="center" wrapText="1"/>
    </xf>
    <xf borderId="4" fillId="6" fontId="35" numFmtId="0" xfId="0" applyAlignment="1" applyBorder="1" applyFont="1">
      <alignment wrapText="1"/>
    </xf>
    <xf borderId="4" fillId="5" fontId="24" numFmtId="0" xfId="0" applyAlignment="1" applyBorder="1" applyFont="1">
      <alignment horizontal="left" vertical="center" wrapText="1"/>
    </xf>
    <xf borderId="4" fillId="5" fontId="24" numFmtId="0" xfId="0" applyAlignment="1" applyBorder="1" applyFont="1">
      <alignment horizontal="center" vertical="center" wrapText="1"/>
    </xf>
    <xf borderId="4" fillId="5" fontId="24" numFmtId="0" xfId="0" applyAlignment="1" applyBorder="1" applyFont="1">
      <alignment vertical="center" wrapText="1"/>
    </xf>
    <xf borderId="4" fillId="5" fontId="24" numFmtId="0" xfId="0" applyAlignment="1" applyBorder="1" applyFont="1">
      <alignment wrapText="1"/>
    </xf>
    <xf borderId="4" fillId="6" fontId="22" numFmtId="0" xfId="0" applyAlignment="1" applyBorder="1" applyFont="1">
      <alignment horizontal="left" vertical="center" wrapText="1"/>
    </xf>
    <xf borderId="4" fillId="6" fontId="22" numFmtId="0" xfId="0" applyAlignment="1" applyBorder="1" applyFont="1">
      <alignment horizontal="center" vertical="center" wrapText="1"/>
    </xf>
    <xf borderId="4" fillId="6" fontId="22" numFmtId="0" xfId="0" applyAlignment="1" applyBorder="1" applyFont="1">
      <alignment wrapText="1"/>
    </xf>
    <xf borderId="4" fillId="7" fontId="8" numFmtId="0" xfId="0" applyAlignment="1" applyBorder="1" applyFont="1">
      <alignment horizontal="left" vertical="center" wrapText="1"/>
    </xf>
    <xf borderId="4" fillId="7" fontId="8" numFmtId="0" xfId="0" applyAlignment="1" applyBorder="1" applyFont="1">
      <alignment horizontal="center" vertical="center" wrapText="1"/>
    </xf>
    <xf borderId="4" fillId="7" fontId="8" numFmtId="0" xfId="0" applyAlignment="1" applyBorder="1" applyFont="1">
      <alignment horizontal="center" wrapText="1"/>
    </xf>
    <xf borderId="0" fillId="3" fontId="22" numFmtId="0" xfId="0" applyAlignment="1" applyFont="1">
      <alignment horizontal="left" vertical="center" wrapText="1"/>
    </xf>
    <xf borderId="4" fillId="3" fontId="12" numFmtId="0" xfId="0" applyAlignment="1" applyBorder="1" applyFont="1">
      <alignment horizontal="center" vertical="center" wrapText="1"/>
    </xf>
    <xf borderId="4" fillId="3" fontId="12" numFmtId="0" xfId="0" applyAlignment="1" applyBorder="1" applyFont="1">
      <alignment horizontal="left" vertical="center" wrapText="1"/>
    </xf>
    <xf borderId="2" fillId="3" fontId="12" numFmtId="0" xfId="0" applyAlignment="1" applyBorder="1" applyFont="1">
      <alignment horizontal="left" vertical="center" wrapText="1"/>
    </xf>
    <xf borderId="4" fillId="3" fontId="12" numFmtId="0" xfId="0" applyAlignment="1" applyBorder="1" applyFont="1">
      <alignment horizontal="center" vertical="center" wrapText="1"/>
    </xf>
    <xf borderId="4" fillId="6" fontId="12" numFmtId="0" xfId="0" applyAlignment="1" applyBorder="1" applyFont="1">
      <alignment horizontal="center" vertical="center" wrapText="1"/>
    </xf>
    <xf borderId="4" fillId="3" fontId="37" numFmtId="0" xfId="0" applyAlignment="1" applyBorder="1" applyFont="1">
      <alignment horizontal="center" vertical="center" wrapText="1"/>
    </xf>
    <xf borderId="4" fillId="3" fontId="12" numFmtId="0" xfId="0" applyAlignment="1" applyBorder="1" applyFont="1">
      <alignment vertical="center" wrapText="1"/>
    </xf>
    <xf borderId="4" fillId="3" fontId="37" numFmtId="0" xfId="0" applyAlignment="1" applyBorder="1" applyFont="1">
      <alignment wrapText="1"/>
    </xf>
    <xf borderId="4" fillId="3" fontId="37" numFmtId="0" xfId="0" applyAlignment="1" applyBorder="1" applyFont="1">
      <alignment wrapText="1"/>
    </xf>
    <xf borderId="4" fillId="3" fontId="12" numFmtId="0" xfId="0" applyAlignment="1" applyBorder="1" applyFont="1">
      <alignment wrapText="1"/>
    </xf>
    <xf borderId="4" fillId="3" fontId="35" numFmtId="0" xfId="0" applyAlignment="1" applyBorder="1" applyFont="1">
      <alignment horizontal="center" vertical="center" wrapText="1"/>
    </xf>
    <xf borderId="4" fillId="8" fontId="38" numFmtId="0" xfId="0" applyAlignment="1" applyBorder="1" applyFont="1">
      <alignment horizontal="center" wrapText="1"/>
    </xf>
    <xf borderId="4" fillId="4" fontId="5" numFmtId="165" xfId="0" applyAlignment="1" applyBorder="1" applyFont="1" applyNumberFormat="1">
      <alignment horizontal="center" vertical="center" wrapText="1"/>
    </xf>
    <xf borderId="4" fillId="4" fontId="2" numFmtId="0" xfId="0" applyAlignment="1" applyBorder="1" applyFont="1">
      <alignment wrapText="1"/>
    </xf>
    <xf borderId="4" fillId="5" fontId="39" numFmtId="0" xfId="0" applyAlignment="1" applyBorder="1" applyFont="1">
      <alignment wrapText="1"/>
    </xf>
    <xf borderId="0" fillId="5" fontId="39" numFmtId="0" xfId="0" applyAlignment="1" applyFont="1">
      <alignment wrapText="1"/>
    </xf>
    <xf borderId="4" fillId="5" fontId="39" numFmtId="0" xfId="0" applyAlignment="1" applyBorder="1" applyFont="1">
      <alignment wrapText="1"/>
    </xf>
    <xf borderId="4" fillId="5" fontId="24" numFmtId="0" xfId="0" applyAlignment="1" applyBorder="1" applyFont="1">
      <alignment horizontal="center" wrapText="1"/>
    </xf>
    <xf borderId="3" fillId="5" fontId="24" numFmtId="0" xfId="0" applyAlignment="1" applyBorder="1" applyFont="1">
      <alignment horizontal="center" vertical="center" wrapText="1"/>
    </xf>
    <xf borderId="1" fillId="5" fontId="11" numFmtId="0" xfId="0" applyAlignment="1" applyBorder="1" applyFont="1">
      <alignment vertical="center" wrapText="1"/>
    </xf>
    <xf borderId="4" fillId="5" fontId="24" numFmtId="0" xfId="0" applyAlignment="1" applyBorder="1" applyFont="1">
      <alignment horizontal="center" vertical="center" wrapText="1"/>
    </xf>
    <xf borderId="3" fillId="5" fontId="24" numFmtId="0" xfId="0" applyAlignment="1" applyBorder="1" applyFont="1">
      <alignment horizontal="center" vertical="center" wrapText="1"/>
    </xf>
    <xf borderId="4" fillId="5" fontId="11" numFmtId="0" xfId="0" applyAlignment="1" applyBorder="1" applyFont="1">
      <alignment vertical="center" wrapText="1"/>
    </xf>
    <xf borderId="2" fillId="4" fontId="7" numFmtId="0" xfId="0" applyAlignment="1" applyBorder="1" applyFont="1">
      <alignment horizontal="left" vertical="center" wrapText="1"/>
    </xf>
    <xf borderId="1" fillId="5" fontId="39" numFmtId="0" xfId="0" applyAlignment="1" applyBorder="1" applyFont="1">
      <alignment wrapText="1"/>
    </xf>
    <xf borderId="4" fillId="5" fontId="39" numFmtId="0" xfId="0" applyAlignment="1" applyBorder="1" applyFont="1">
      <alignment horizontal="center" vertical="center" wrapText="1"/>
    </xf>
    <xf borderId="2" fillId="5" fontId="8" numFmtId="0" xfId="0" applyAlignment="1" applyBorder="1" applyFont="1">
      <alignment horizontal="left" vertical="center" wrapText="1"/>
    </xf>
    <xf borderId="2" fillId="5" fontId="33" numFmtId="0" xfId="0" applyAlignment="1" applyBorder="1" applyFont="1">
      <alignment horizontal="center" vertical="center" wrapText="1"/>
    </xf>
    <xf borderId="2" fillId="5" fontId="11" numFmtId="0" xfId="0" applyAlignment="1" applyBorder="1" applyFont="1">
      <alignment vertical="center" wrapText="1"/>
    </xf>
    <xf borderId="7" fillId="5" fontId="39" numFmtId="0" xfId="0" applyAlignment="1" applyBorder="1" applyFont="1">
      <alignment horizontal="center" vertical="center" wrapText="1"/>
    </xf>
    <xf borderId="4" fillId="5" fontId="11" numFmtId="0" xfId="0" applyAlignment="1" applyBorder="1" applyFont="1">
      <alignment vertical="center" wrapText="1"/>
    </xf>
    <xf borderId="8" fillId="5" fontId="39" numFmtId="0" xfId="0" applyAlignment="1" applyBorder="1" applyFont="1">
      <alignment horizontal="center" vertical="center" wrapText="1"/>
    </xf>
    <xf borderId="1" fillId="5" fontId="11" numFmtId="0" xfId="0" applyAlignment="1" applyBorder="1" applyFont="1">
      <alignment wrapText="1"/>
    </xf>
    <xf borderId="0" fillId="5" fontId="9" numFmtId="0" xfId="0" applyAlignment="1" applyFont="1">
      <alignment horizontal="center" vertical="center" wrapText="1"/>
    </xf>
    <xf borderId="1" fillId="5" fontId="11" numFmtId="0" xfId="0" applyAlignment="1" applyBorder="1" applyFont="1">
      <alignment wrapText="1"/>
    </xf>
    <xf borderId="9" fillId="5" fontId="9" numFmtId="0" xfId="0" applyAlignment="1" applyBorder="1" applyFont="1">
      <alignment horizontal="center" vertical="center" wrapText="1"/>
    </xf>
    <xf borderId="4" fillId="5" fontId="40" numFmtId="0" xfId="0" applyAlignment="1" applyBorder="1" applyFont="1">
      <alignment horizontal="center" vertical="center" wrapText="1"/>
    </xf>
    <xf borderId="4" fillId="6" fontId="41" numFmtId="0" xfId="0" applyAlignment="1" applyBorder="1" applyFont="1">
      <alignment horizontal="center" vertical="center" wrapText="1"/>
    </xf>
    <xf borderId="4" fillId="6" fontId="42" numFmtId="0" xfId="0" applyAlignment="1" applyBorder="1" applyFont="1">
      <alignment wrapText="1"/>
    </xf>
    <xf borderId="1" fillId="6" fontId="42" numFmtId="0" xfId="0" applyAlignment="1" applyBorder="1" applyFont="1">
      <alignment wrapText="1"/>
    </xf>
    <xf borderId="4" fillId="5" fontId="39" numFmtId="0" xfId="0" applyAlignment="1" applyBorder="1" applyFont="1">
      <alignment wrapText="1"/>
    </xf>
    <xf borderId="4" fillId="3" fontId="8" numFmtId="0" xfId="0" applyAlignment="1" applyBorder="1" applyFont="1">
      <alignment horizontal="center" vertical="center" wrapText="1"/>
    </xf>
    <xf borderId="4" fillId="3" fontId="8" numFmtId="0" xfId="0" applyAlignment="1" applyBorder="1" applyFont="1">
      <alignment vertical="center" wrapText="1"/>
    </xf>
    <xf borderId="4" fillId="3" fontId="35" numFmtId="0" xfId="0" applyAlignment="1" applyBorder="1" applyFont="1">
      <alignment wrapText="1"/>
    </xf>
    <xf borderId="4" fillId="4" fontId="36" numFmtId="0" xfId="0" applyAlignment="1" applyBorder="1" applyFont="1">
      <alignment horizontal="left" vertical="center" wrapText="1"/>
    </xf>
    <xf borderId="4" fillId="4" fontId="43" numFmtId="0" xfId="0" applyAlignment="1" applyBorder="1" applyFont="1">
      <alignment horizontal="center" vertical="center" wrapText="1"/>
    </xf>
    <xf borderId="4" fillId="4" fontId="43" numFmtId="0" xfId="0" applyAlignment="1" applyBorder="1" applyFont="1">
      <alignment vertical="center" wrapText="1"/>
    </xf>
    <xf borderId="4" fillId="4" fontId="43" numFmtId="165" xfId="0" applyAlignment="1" applyBorder="1" applyFont="1" applyNumberFormat="1">
      <alignment horizontal="center" vertical="center" wrapText="1"/>
    </xf>
    <xf borderId="4" fillId="4" fontId="44" numFmtId="0" xfId="0" applyAlignment="1" applyBorder="1" applyFont="1">
      <alignment horizontal="center" vertical="center" wrapText="1"/>
    </xf>
    <xf borderId="4" fillId="4" fontId="44" numFmtId="0" xfId="0" applyAlignment="1" applyBorder="1" applyFont="1">
      <alignment wrapText="1"/>
    </xf>
    <xf borderId="4" fillId="3" fontId="35" numFmtId="0" xfId="0" applyAlignment="1" applyBorder="1" applyFont="1">
      <alignment wrapText="1"/>
    </xf>
    <xf borderId="4" fillId="0" fontId="12" numFmtId="0" xfId="0" applyAlignment="1" applyBorder="1" applyFont="1">
      <alignment vertical="center" wrapText="1"/>
    </xf>
    <xf borderId="4" fillId="3" fontId="30" numFmtId="0" xfId="0" applyAlignment="1" applyBorder="1" applyFont="1">
      <alignment horizontal="center" vertical="center" wrapText="1"/>
    </xf>
    <xf borderId="4" fillId="3" fontId="11" numFmtId="0" xfId="0" applyAlignment="1" applyBorder="1" applyFont="1">
      <alignment wrapText="1"/>
    </xf>
    <xf borderId="4" fillId="3" fontId="11" numFmtId="0" xfId="0" applyAlignment="1" applyBorder="1" applyFont="1">
      <alignment horizontal="center" vertical="center" wrapText="1"/>
    </xf>
    <xf borderId="0" fillId="3" fontId="8" numFmtId="0" xfId="0" applyAlignment="1" applyFont="1">
      <alignment horizontal="center" wrapText="1"/>
    </xf>
    <xf borderId="4" fillId="3" fontId="11" numFmtId="0" xfId="0" applyAlignment="1" applyBorder="1" applyFont="1">
      <alignment horizontal="center" vertical="center" wrapText="1"/>
    </xf>
    <xf borderId="4" fillId="4" fontId="12" numFmtId="0" xfId="0" applyAlignment="1" applyBorder="1" applyFont="1">
      <alignment horizontal="left" vertical="center" wrapText="1"/>
    </xf>
    <xf borderId="4" fillId="4" fontId="12" numFmtId="0" xfId="0" applyAlignment="1" applyBorder="1" applyFont="1">
      <alignment horizontal="center" vertical="center" wrapText="1"/>
    </xf>
    <xf borderId="4" fillId="4" fontId="15" numFmtId="167" xfId="0" applyAlignment="1" applyBorder="1" applyFont="1" applyNumberFormat="1">
      <alignment vertical="center" wrapText="1"/>
    </xf>
    <xf borderId="4" fillId="4" fontId="35" numFmtId="0" xfId="0" applyAlignment="1" applyBorder="1" applyFont="1">
      <alignment horizontal="center" vertical="center" wrapText="1"/>
    </xf>
    <xf borderId="4" fillId="4" fontId="35" numFmtId="0" xfId="0" applyAlignment="1" applyBorder="1" applyFont="1">
      <alignment wrapText="1"/>
    </xf>
    <xf borderId="4" fillId="4" fontId="35" numFmtId="0" xfId="0" applyAlignment="1" applyBorder="1" applyFont="1">
      <alignment wrapText="1"/>
    </xf>
    <xf borderId="5" fillId="8" fontId="1" numFmtId="0" xfId="0" applyAlignment="1" applyBorder="1" applyFont="1">
      <alignment horizontal="center" vertical="center" wrapText="1"/>
    </xf>
    <xf borderId="0" fillId="8" fontId="1" numFmtId="0" xfId="0" applyAlignment="1" applyFont="1">
      <alignment horizontal="center" vertical="center" wrapText="1"/>
    </xf>
    <xf borderId="1" fillId="0" fontId="16" numFmtId="0" xfId="0" applyAlignment="1" applyBorder="1" applyFont="1">
      <alignment horizontal="center" vertical="center" wrapText="1"/>
    </xf>
    <xf borderId="4" fillId="4" fontId="29" numFmtId="169" xfId="0" applyAlignment="1" applyBorder="1" applyFont="1" applyNumberFormat="1">
      <alignment horizontal="center" vertical="center" wrapText="1"/>
    </xf>
    <xf borderId="0" fillId="4" fontId="5" numFmtId="0" xfId="0" applyAlignment="1" applyFont="1">
      <alignment horizontal="center" vertical="center" wrapText="1"/>
    </xf>
    <xf borderId="0" fillId="4" fontId="7" numFmtId="0" xfId="0" applyAlignment="1" applyFont="1">
      <alignment horizontal="left" vertical="center" wrapText="1"/>
    </xf>
    <xf borderId="0" fillId="5" fontId="8" numFmtId="0" xfId="0" applyAlignment="1" applyFont="1">
      <alignment horizontal="left" vertical="center" wrapText="1"/>
    </xf>
    <xf borderId="0" fillId="4" fontId="7" numFmtId="0" xfId="0" applyAlignment="1" applyFont="1">
      <alignment horizontal="left" vertical="center" wrapText="1"/>
    </xf>
    <xf borderId="4" fillId="5" fontId="8" numFmtId="169" xfId="0" applyAlignment="1" applyBorder="1" applyFont="1" applyNumberFormat="1">
      <alignment horizontal="center" vertical="center" wrapText="1"/>
    </xf>
    <xf borderId="0" fillId="5" fontId="30" numFmtId="0" xfId="0" applyAlignment="1" applyFont="1">
      <alignment wrapText="1"/>
    </xf>
    <xf borderId="4" fillId="5" fontId="9" numFmtId="0" xfId="0" applyAlignment="1" applyBorder="1" applyFont="1">
      <alignment wrapText="1"/>
    </xf>
    <xf borderId="0" fillId="5" fontId="9" numFmtId="0" xfId="0" applyAlignment="1" applyFont="1">
      <alignment wrapText="1"/>
    </xf>
    <xf borderId="4" fillId="5" fontId="30" numFmtId="0" xfId="0" applyAlignment="1" applyBorder="1" applyFont="1">
      <alignment vertical="center" wrapText="1"/>
    </xf>
    <xf borderId="0" fillId="5" fontId="30" numFmtId="0" xfId="0" applyAlignment="1" applyFont="1">
      <alignment vertical="center" wrapText="1"/>
    </xf>
    <xf borderId="4" fillId="5" fontId="9" numFmtId="0" xfId="0" applyAlignment="1" applyBorder="1" applyFont="1">
      <alignment vertical="center" wrapText="1"/>
    </xf>
    <xf borderId="0" fillId="5" fontId="9" numFmtId="0" xfId="0" applyAlignment="1" applyFont="1">
      <alignment vertical="center" wrapText="1"/>
    </xf>
    <xf borderId="4" fillId="3" fontId="11" numFmtId="169" xfId="0" applyAlignment="1" applyBorder="1" applyFont="1" applyNumberFormat="1">
      <alignment horizontal="center" vertical="center" wrapText="1"/>
    </xf>
    <xf borderId="4" fillId="3" fontId="11" numFmtId="0" xfId="0" applyAlignment="1" applyBorder="1" applyFont="1">
      <alignment vertical="center" wrapText="1"/>
    </xf>
    <xf borderId="0" fillId="3" fontId="11" numFmtId="0" xfId="0" applyAlignment="1" applyFont="1">
      <alignment vertical="center" wrapText="1"/>
    </xf>
    <xf borderId="10" fillId="5" fontId="9" numFmtId="0" xfId="0" applyAlignment="1" applyBorder="1" applyFont="1">
      <alignment horizontal="center" vertical="center" wrapText="1"/>
    </xf>
    <xf borderId="4" fillId="5" fontId="8" numFmtId="14" xfId="0" applyAlignment="1" applyBorder="1" applyFont="1" applyNumberFormat="1">
      <alignment horizontal="center" vertical="center" wrapText="1"/>
    </xf>
    <xf borderId="0" fillId="5" fontId="39" numFmtId="0" xfId="0" applyAlignment="1" applyFont="1">
      <alignment wrapText="1"/>
    </xf>
    <xf borderId="0" fillId="5" fontId="39" numFmtId="0" xfId="0" applyAlignment="1" applyFont="1">
      <alignment wrapText="1"/>
    </xf>
    <xf borderId="0" fillId="5" fontId="11" numFmtId="0" xfId="0" applyAlignment="1" applyFont="1">
      <alignment vertical="center" wrapText="1"/>
    </xf>
    <xf borderId="4" fillId="3" fontId="12" numFmtId="169" xfId="0" applyAlignment="1" applyBorder="1" applyFont="1" applyNumberFormat="1">
      <alignment horizontal="center" vertical="center" wrapText="1"/>
    </xf>
    <xf borderId="4" fillId="3" fontId="34" numFmtId="0" xfId="0" applyAlignment="1" applyBorder="1" applyFont="1">
      <alignment horizontal="center" vertical="center" wrapText="1"/>
    </xf>
    <xf borderId="4" fillId="3" fontId="35" numFmtId="0" xfId="0" applyAlignment="1" applyBorder="1" applyFont="1">
      <alignment vertical="center" wrapText="1"/>
    </xf>
    <xf borderId="0" fillId="3" fontId="35" numFmtId="0" xfId="0" applyAlignment="1" applyFont="1">
      <alignment vertical="center" wrapText="1"/>
    </xf>
    <xf borderId="4" fillId="3" fontId="8" numFmtId="169" xfId="0" applyAlignment="1" applyBorder="1" applyFont="1" applyNumberFormat="1">
      <alignment horizontal="center" vertical="center" wrapText="1"/>
    </xf>
    <xf borderId="4" fillId="3" fontId="35" numFmtId="0" xfId="0" applyAlignment="1" applyBorder="1" applyFont="1">
      <alignment vertical="center" wrapText="1"/>
    </xf>
    <xf borderId="0" fillId="3" fontId="35" numFmtId="0" xfId="0" applyAlignment="1" applyFont="1">
      <alignment vertical="center" wrapText="1"/>
    </xf>
    <xf borderId="0" fillId="3" fontId="35" numFmtId="0" xfId="0" applyAlignment="1" applyFont="1">
      <alignment wrapText="1"/>
    </xf>
    <xf borderId="0" fillId="3" fontId="35" numFmtId="0" xfId="0" applyAlignment="1" applyFont="1">
      <alignment wrapText="1"/>
    </xf>
    <xf borderId="4" fillId="7" fontId="11" numFmtId="0" xfId="0" applyAlignment="1" applyBorder="1" applyFont="1">
      <alignment horizontal="center" vertical="center" wrapText="1"/>
    </xf>
    <xf borderId="4" fillId="7" fontId="11" numFmtId="0" xfId="0" applyAlignment="1" applyBorder="1" applyFont="1">
      <alignment wrapText="1"/>
    </xf>
    <xf borderId="0" fillId="7" fontId="11" numFmtId="0" xfId="0" applyAlignment="1" applyFont="1">
      <alignment wrapText="1"/>
    </xf>
    <xf borderId="4" fillId="3" fontId="45" numFmtId="0" xfId="0" applyAlignment="1" applyBorder="1" applyFont="1">
      <alignment horizontal="center" vertical="center" wrapText="1"/>
    </xf>
    <xf borderId="4" fillId="3" fontId="8" numFmtId="0" xfId="0" applyAlignment="1" applyBorder="1" applyFont="1">
      <alignment horizontal="center" vertical="center" wrapText="1"/>
    </xf>
    <xf borderId="4" fillId="3" fontId="33" numFmtId="0" xfId="0" applyAlignment="1" applyBorder="1" applyFont="1">
      <alignment horizontal="center" vertical="center" wrapText="1"/>
    </xf>
    <xf borderId="4" fillId="3" fontId="11" numFmtId="0" xfId="0" applyAlignment="1" applyBorder="1" applyFont="1">
      <alignment wrapText="1"/>
    </xf>
    <xf borderId="0" fillId="3" fontId="11" numFmtId="0" xfId="0" applyAlignment="1" applyFont="1">
      <alignment wrapText="1"/>
    </xf>
    <xf borderId="4" fillId="4" fontId="12" numFmtId="0" xfId="0" applyAlignment="1" applyBorder="1" applyFont="1">
      <alignment horizontal="left" vertical="center" wrapText="1"/>
    </xf>
    <xf borderId="4" fillId="4" fontId="12" numFmtId="0" xfId="0" applyAlignment="1" applyBorder="1" applyFont="1">
      <alignment horizontal="center" vertical="center" wrapText="1"/>
    </xf>
    <xf borderId="4" fillId="4" fontId="15" numFmtId="167" xfId="0" applyAlignment="1" applyBorder="1" applyFont="1" applyNumberFormat="1">
      <alignment horizontal="center" vertical="center" wrapText="1"/>
    </xf>
    <xf borderId="4" fillId="4" fontId="12" numFmtId="169" xfId="0" applyAlignment="1" applyBorder="1" applyFont="1" applyNumberFormat="1">
      <alignment horizontal="center" vertical="center" wrapText="1"/>
    </xf>
    <xf borderId="0" fillId="4" fontId="35" numFmtId="0" xfId="0" applyAlignment="1" applyFont="1">
      <alignment wrapText="1"/>
    </xf>
    <xf borderId="0" fillId="0" fontId="41" numFmtId="0" xfId="0" applyAlignment="1" applyFont="1">
      <alignment horizontal="center" vertical="center" wrapText="1"/>
    </xf>
    <xf borderId="5" fillId="0" fontId="1" numFmtId="0" xfId="0" applyAlignment="1" applyBorder="1" applyFont="1">
      <alignment horizontal="center" vertical="center" wrapText="1"/>
    </xf>
    <xf borderId="0" fillId="0" fontId="46" numFmtId="0" xfId="0" applyAlignment="1" applyFont="1">
      <alignment horizontal="center" vertical="center" wrapText="1"/>
    </xf>
    <xf borderId="0" fillId="4" fontId="47" numFmtId="0" xfId="0" applyAlignment="1" applyFont="1">
      <alignment horizontal="center" vertical="center" wrapText="1"/>
    </xf>
    <xf borderId="4" fillId="4" fontId="48" numFmtId="167" xfId="0" applyAlignment="1" applyBorder="1" applyFont="1" applyNumberFormat="1">
      <alignment horizontal="center" vertical="center" wrapText="1"/>
    </xf>
    <xf borderId="4" fillId="4" fontId="49" numFmtId="0" xfId="0" applyAlignment="1" applyBorder="1" applyFont="1">
      <alignment horizontal="center" vertical="center" wrapText="1"/>
    </xf>
    <xf borderId="4" fillId="4" fontId="5" numFmtId="0" xfId="0" applyAlignment="1" applyBorder="1" applyFont="1">
      <alignment horizontal="left" vertical="center" wrapText="1"/>
    </xf>
    <xf borderId="0" fillId="4" fontId="46" numFmtId="0" xfId="0" applyAlignment="1" applyFont="1">
      <alignment horizontal="center" vertical="center" wrapText="1"/>
    </xf>
    <xf borderId="1" fillId="4" fontId="7" numFmtId="0" xfId="0" applyAlignment="1" applyBorder="1" applyFont="1">
      <alignment vertical="center" wrapText="1"/>
    </xf>
    <xf borderId="0" fillId="0" fontId="46" numFmtId="0" xfId="0" applyAlignment="1" applyFont="1">
      <alignment horizontal="center" vertical="center" wrapText="1"/>
    </xf>
    <xf borderId="4" fillId="0" fontId="46" numFmtId="0" xfId="0" applyAlignment="1" applyBorder="1" applyFont="1">
      <alignment horizontal="center" vertical="center" wrapText="1"/>
    </xf>
    <xf borderId="4" fillId="0" fontId="46" numFmtId="170" xfId="0" applyAlignment="1" applyBorder="1" applyFont="1" applyNumberFormat="1">
      <alignment horizontal="center" vertical="center"/>
    </xf>
    <xf borderId="4" fillId="0" fontId="50" numFmtId="170" xfId="0" applyAlignment="1" applyBorder="1" applyFont="1" applyNumberFormat="1">
      <alignment horizontal="center" vertical="center"/>
    </xf>
    <xf borderId="4" fillId="3" fontId="51" numFmtId="165" xfId="0" applyAlignment="1" applyBorder="1" applyFont="1" applyNumberFormat="1">
      <alignment horizontal="center" vertical="center" wrapText="1"/>
    </xf>
    <xf borderId="4" fillId="0" fontId="51" numFmtId="0" xfId="0" applyAlignment="1" applyBorder="1" applyFont="1">
      <alignment horizontal="center" vertical="center" wrapText="1"/>
    </xf>
    <xf borderId="4" fillId="0" fontId="51" numFmtId="0" xfId="0" applyAlignment="1" applyBorder="1" applyFont="1">
      <alignment horizontal="left" vertical="center" wrapText="1"/>
    </xf>
    <xf borderId="4" fillId="0" fontId="51" numFmtId="0" xfId="0" applyAlignment="1" applyBorder="1" applyFont="1">
      <alignment horizontal="left" vertical="center" wrapText="1"/>
    </xf>
    <xf borderId="4" fillId="0" fontId="52" numFmtId="170" xfId="0" applyAlignment="1" applyBorder="1" applyFont="1" applyNumberFormat="1">
      <alignment horizontal="center" vertical="center"/>
    </xf>
    <xf borderId="4" fillId="3" fontId="8" numFmtId="165" xfId="0" applyAlignment="1" applyBorder="1" applyFont="1" applyNumberFormat="1">
      <alignment horizontal="center" vertical="center" wrapText="1"/>
    </xf>
    <xf borderId="4" fillId="0" fontId="53" numFmtId="0" xfId="0" applyAlignment="1" applyBorder="1" applyFont="1">
      <alignment horizontal="center" vertical="center" wrapText="1"/>
    </xf>
    <xf borderId="4" fillId="0" fontId="8" numFmtId="0" xfId="0" applyAlignment="1" applyBorder="1" applyFont="1">
      <alignment horizontal="left" vertical="center" wrapText="1"/>
    </xf>
    <xf borderId="4" fillId="3" fontId="46" numFmtId="165" xfId="0" applyAlignment="1" applyBorder="1" applyFont="1" applyNumberFormat="1">
      <alignment horizontal="center" vertical="center" wrapText="1"/>
    </xf>
    <xf borderId="4" fillId="0" fontId="46" numFmtId="0" xfId="0" applyAlignment="1" applyBorder="1" applyFont="1">
      <alignment horizontal="left" vertical="center" wrapText="1"/>
    </xf>
    <xf borderId="4" fillId="0" fontId="46" numFmtId="0" xfId="0" applyAlignment="1" applyBorder="1" applyFont="1">
      <alignment horizontal="center" vertical="center"/>
    </xf>
    <xf borderId="4" fillId="4" fontId="54" numFmtId="0" xfId="0" applyAlignment="1" applyBorder="1" applyFont="1">
      <alignment horizontal="center" vertical="center" wrapText="1"/>
    </xf>
    <xf borderId="4" fillId="0" fontId="55" numFmtId="0" xfId="0" applyAlignment="1" applyBorder="1" applyFont="1">
      <alignment horizontal="center" vertical="center" wrapText="1"/>
    </xf>
    <xf borderId="4" fillId="3" fontId="56" numFmtId="0" xfId="0" applyAlignment="1" applyBorder="1" applyFont="1">
      <alignment horizontal="center" vertical="center" wrapText="1"/>
    </xf>
    <xf borderId="4" fillId="0" fontId="55" numFmtId="170" xfId="0" applyAlignment="1" applyBorder="1" applyFont="1" applyNumberFormat="1">
      <alignment horizontal="center" vertical="center"/>
    </xf>
    <xf borderId="4" fillId="0" fontId="57" numFmtId="170" xfId="0" applyAlignment="1" applyBorder="1" applyFont="1" applyNumberFormat="1">
      <alignment horizontal="center" vertical="center"/>
    </xf>
    <xf borderId="4" fillId="3" fontId="55" numFmtId="165" xfId="0" applyAlignment="1" applyBorder="1" applyFont="1" applyNumberFormat="1">
      <alignment horizontal="center" vertical="center" wrapText="1"/>
    </xf>
    <xf borderId="0" fillId="3" fontId="56" numFmtId="0" xfId="0" applyAlignment="1" applyFont="1">
      <alignment horizontal="center" vertical="center" wrapText="1"/>
    </xf>
    <xf borderId="4" fillId="0" fontId="55" numFmtId="0" xfId="0" applyAlignment="1" applyBorder="1" applyFont="1">
      <alignment horizontal="center" vertical="center"/>
    </xf>
    <xf borderId="4" fillId="0" fontId="55" numFmtId="0" xfId="0" applyAlignment="1" applyBorder="1" applyFont="1">
      <alignment horizontal="center" vertical="center" wrapText="1"/>
    </xf>
    <xf borderId="4" fillId="0" fontId="55" numFmtId="0" xfId="0" applyAlignment="1" applyBorder="1" applyFont="1">
      <alignment horizontal="center" vertical="center" wrapText="1"/>
    </xf>
    <xf borderId="0" fillId="4" fontId="46" numFmtId="0" xfId="0" applyAlignment="1" applyFont="1">
      <alignment horizontal="center" vertical="center" wrapText="1"/>
    </xf>
    <xf borderId="0" fillId="4" fontId="15" numFmtId="170" xfId="0" applyAlignment="1" applyFont="1" applyNumberFormat="1">
      <alignment horizontal="center" vertical="center"/>
    </xf>
    <xf borderId="0" fillId="4" fontId="50" numFmtId="170" xfId="0" applyAlignment="1" applyFont="1" applyNumberFormat="1">
      <alignment horizontal="center" vertical="center"/>
    </xf>
    <xf borderId="0" fillId="4" fontId="46" numFmtId="165" xfId="0" applyAlignment="1" applyFont="1" applyNumberFormat="1">
      <alignment horizontal="center" vertical="center" wrapText="1"/>
    </xf>
    <xf borderId="5" fillId="9" fontId="1" numFmtId="0" xfId="0" applyAlignment="1" applyBorder="1" applyFont="1">
      <alignment horizontal="center" vertical="center" wrapText="1"/>
    </xf>
    <xf borderId="4" fillId="4" fontId="29" numFmtId="165" xfId="0" applyAlignment="1" applyBorder="1" applyFont="1" applyNumberFormat="1">
      <alignment horizontal="center" vertical="center" wrapText="1"/>
    </xf>
    <xf borderId="4" fillId="0" fontId="35" numFmtId="0" xfId="0" applyAlignment="1" applyBorder="1" applyFont="1">
      <alignment horizontal="left" vertical="center" wrapText="1"/>
    </xf>
    <xf borderId="11" fillId="0" fontId="35" numFmtId="0" xfId="0" applyAlignment="1" applyBorder="1" applyFont="1">
      <alignment horizontal="center" vertical="center" wrapText="1"/>
    </xf>
    <xf borderId="4" fillId="0" fontId="35" numFmtId="0" xfId="0" applyAlignment="1" applyBorder="1" applyFont="1">
      <alignment horizontal="center" vertical="center" wrapText="1"/>
    </xf>
    <xf borderId="11" fillId="0" fontId="35" numFmtId="0" xfId="0" applyAlignment="1" applyBorder="1" applyFont="1">
      <alignment horizontal="left" vertical="center" wrapText="1"/>
    </xf>
    <xf borderId="4" fillId="0" fontId="35" numFmtId="0" xfId="0" applyAlignment="1" applyBorder="1" applyFont="1">
      <alignment horizontal="center" vertical="center" wrapText="1"/>
    </xf>
    <xf borderId="12" fillId="0" fontId="2" numFmtId="0" xfId="0" applyAlignment="1" applyBorder="1" applyFont="1">
      <alignment wrapText="1"/>
    </xf>
    <xf borderId="4" fillId="0" fontId="58" numFmtId="0" xfId="0" applyAlignment="1" applyBorder="1" applyFont="1">
      <alignment horizontal="left" vertical="center" wrapText="1"/>
    </xf>
    <xf borderId="4" fillId="0" fontId="58" numFmtId="0" xfId="0" applyAlignment="1" applyBorder="1" applyFont="1">
      <alignment horizontal="center" vertical="center" wrapText="1"/>
    </xf>
    <xf borderId="4" fillId="0" fontId="58" numFmtId="0" xfId="0" applyAlignment="1" applyBorder="1" applyFont="1">
      <alignment horizontal="center" vertical="center" wrapText="1"/>
    </xf>
    <xf borderId="0" fillId="8" fontId="58" numFmtId="0" xfId="0" applyAlignment="1" applyFont="1">
      <alignment horizontal="center" vertical="center" wrapText="1"/>
    </xf>
    <xf borderId="0" fillId="8" fontId="15" numFmtId="167" xfId="0" applyAlignment="1" applyFont="1" applyNumberFormat="1">
      <alignment horizontal="center" vertical="center" wrapText="1"/>
    </xf>
    <xf borderId="0" fillId="0" fontId="58" numFmtId="0" xfId="0" applyAlignment="1" applyFont="1">
      <alignment horizontal="center" vertical="center" wrapText="1"/>
    </xf>
    <xf borderId="8" fillId="4" fontId="59" numFmtId="0" xfId="0" applyAlignment="1" applyBorder="1" applyFont="1">
      <alignment horizontal="right" wrapText="1"/>
    </xf>
    <xf borderId="13" fillId="0" fontId="2" numFmtId="0" xfId="0" applyAlignment="1" applyBorder="1" applyFont="1">
      <alignment wrapText="1"/>
    </xf>
    <xf borderId="5" fillId="0" fontId="15" numFmtId="167" xfId="0" applyAlignment="1" applyBorder="1" applyFont="1" applyNumberFormat="1">
      <alignment horizontal="right" wrapText="1"/>
    </xf>
    <xf borderId="14" fillId="0" fontId="2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7.29" defaultRowHeight="15.75"/>
  <cols>
    <col customWidth="1" min="1" max="1" width="26.0"/>
    <col customWidth="1" min="2" max="2" width="27.0"/>
    <col customWidth="1" min="3" max="3" width="34.86"/>
    <col customWidth="1" min="4" max="4" width="29.0"/>
    <col customWidth="1" min="5" max="5" width="13.14"/>
    <col customWidth="1" min="6" max="6" width="12.29"/>
    <col customWidth="1" min="7" max="8" width="10.71"/>
    <col customWidth="1" min="9" max="9" width="31.0"/>
    <col customWidth="1" min="10" max="10" width="31.43"/>
  </cols>
  <sheetData>
    <row r="1" ht="26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>
      <c r="A2" s="4"/>
      <c r="B2" s="2"/>
      <c r="C2" s="2"/>
      <c r="D2" s="2"/>
      <c r="E2" s="2"/>
      <c r="F2" s="2"/>
      <c r="G2" s="2"/>
      <c r="H2" s="2"/>
      <c r="I2" s="3"/>
      <c r="J2" s="5"/>
    </row>
    <row r="3" ht="60.75" customHeight="1">
      <c r="A3" s="6" t="s">
        <v>1</v>
      </c>
      <c r="B3" s="7" t="s">
        <v>2</v>
      </c>
      <c r="C3" s="8" t="s">
        <v>3</v>
      </c>
      <c r="D3" s="6" t="s">
        <v>4</v>
      </c>
      <c r="E3" s="9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ht="47.25" customHeight="1">
      <c r="A4" s="10" t="s">
        <v>11</v>
      </c>
      <c r="B4" s="2"/>
      <c r="C4" s="2"/>
      <c r="D4" s="2"/>
      <c r="E4" s="2"/>
      <c r="F4" s="2"/>
      <c r="G4" s="2"/>
      <c r="H4" s="2"/>
      <c r="I4" s="2"/>
      <c r="J4" s="3"/>
    </row>
    <row r="5" ht="51.0" customHeight="1">
      <c r="A5" s="11" t="s">
        <v>12</v>
      </c>
      <c r="B5" s="12" t="s">
        <v>13</v>
      </c>
      <c r="C5" s="12" t="s">
        <v>14</v>
      </c>
      <c r="D5" s="11" t="s">
        <v>15</v>
      </c>
      <c r="E5" s="12" t="s">
        <v>16</v>
      </c>
      <c r="F5" s="13"/>
      <c r="G5" s="13"/>
      <c r="H5" s="13"/>
      <c r="I5" s="14" t="s">
        <v>17</v>
      </c>
      <c r="J5" s="15"/>
    </row>
    <row r="6" ht="39.75" customHeight="1">
      <c r="A6" s="11" t="s">
        <v>18</v>
      </c>
      <c r="B6" s="12" t="s">
        <v>19</v>
      </c>
      <c r="C6" s="12" t="s">
        <v>20</v>
      </c>
      <c r="D6" s="11" t="s">
        <v>21</v>
      </c>
      <c r="E6" s="12" t="s">
        <v>22</v>
      </c>
      <c r="F6" s="13"/>
      <c r="G6" s="13"/>
      <c r="H6" s="13"/>
      <c r="I6" s="14" t="s">
        <v>17</v>
      </c>
      <c r="J6" s="16"/>
    </row>
    <row r="7" ht="42.0" customHeight="1">
      <c r="A7" s="11" t="s">
        <v>23</v>
      </c>
      <c r="B7" s="12" t="s">
        <v>24</v>
      </c>
      <c r="C7" s="12" t="s">
        <v>25</v>
      </c>
      <c r="D7" s="17" t="s">
        <v>26</v>
      </c>
      <c r="E7" s="12" t="s">
        <v>27</v>
      </c>
      <c r="F7" s="13"/>
      <c r="G7" s="13"/>
      <c r="H7" s="13"/>
      <c r="I7" s="18" t="s">
        <v>28</v>
      </c>
      <c r="J7" s="15"/>
    </row>
    <row r="8" ht="50.25" customHeight="1">
      <c r="A8" s="19" t="s">
        <v>29</v>
      </c>
      <c r="B8" s="2"/>
      <c r="C8" s="2"/>
      <c r="D8" s="2"/>
      <c r="E8" s="2"/>
      <c r="F8" s="2"/>
      <c r="G8" s="2"/>
      <c r="H8" s="2"/>
      <c r="I8" s="2"/>
      <c r="J8" s="3"/>
    </row>
    <row r="9" ht="50.25" customHeight="1">
      <c r="A9" s="11" t="s">
        <v>30</v>
      </c>
      <c r="B9" s="12" t="s">
        <v>31</v>
      </c>
      <c r="C9" s="12" t="s">
        <v>32</v>
      </c>
      <c r="D9" s="11" t="s">
        <v>33</v>
      </c>
      <c r="E9" s="12" t="s">
        <v>34</v>
      </c>
      <c r="F9" s="13"/>
      <c r="G9" s="13"/>
      <c r="H9" s="13"/>
      <c r="I9" s="13" t="s">
        <v>35</v>
      </c>
      <c r="J9" s="15"/>
    </row>
    <row r="10" ht="50.25" customHeight="1">
      <c r="A10" s="11" t="s">
        <v>36</v>
      </c>
      <c r="B10" s="12" t="s">
        <v>37</v>
      </c>
      <c r="C10" s="20" t="s">
        <v>38</v>
      </c>
      <c r="D10" s="11" t="s">
        <v>39</v>
      </c>
      <c r="E10" s="21"/>
      <c r="F10" s="13"/>
      <c r="G10" s="13"/>
      <c r="H10" s="13"/>
      <c r="I10" s="14" t="s">
        <v>17</v>
      </c>
      <c r="J10" s="15"/>
    </row>
    <row r="11" ht="50.25" customHeight="1">
      <c r="A11" s="11" t="s">
        <v>40</v>
      </c>
      <c r="B11" s="12" t="s">
        <v>41</v>
      </c>
      <c r="C11" s="20" t="s">
        <v>42</v>
      </c>
      <c r="D11" s="11" t="s">
        <v>43</v>
      </c>
      <c r="E11" s="12" t="s">
        <v>44</v>
      </c>
      <c r="F11" s="13"/>
      <c r="G11" s="13"/>
      <c r="H11" s="13"/>
      <c r="I11" s="13" t="s">
        <v>45</v>
      </c>
      <c r="J11" s="15"/>
    </row>
    <row r="12" ht="50.25" customHeight="1">
      <c r="A12" s="11" t="s">
        <v>46</v>
      </c>
      <c r="B12" s="12" t="s">
        <v>47</v>
      </c>
      <c r="C12" s="12" t="s">
        <v>48</v>
      </c>
      <c r="D12" s="11" t="s">
        <v>49</v>
      </c>
      <c r="E12" s="12" t="s">
        <v>50</v>
      </c>
      <c r="F12" s="13"/>
      <c r="G12" s="13"/>
      <c r="H12" s="13"/>
      <c r="I12" s="13" t="s">
        <v>51</v>
      </c>
      <c r="J12" s="15"/>
    </row>
    <row r="13" ht="50.25" customHeight="1">
      <c r="A13" s="22" t="s">
        <v>52</v>
      </c>
      <c r="B13" s="23" t="s">
        <v>53</v>
      </c>
      <c r="C13" s="23" t="s">
        <v>54</v>
      </c>
      <c r="D13" s="22" t="s">
        <v>55</v>
      </c>
      <c r="E13" s="24">
        <v>42409.0</v>
      </c>
      <c r="F13" s="25"/>
      <c r="G13" s="25"/>
      <c r="H13" s="25"/>
      <c r="I13" s="26"/>
      <c r="J13" s="27" t="s">
        <v>56</v>
      </c>
    </row>
    <row r="14" ht="50.25" customHeight="1">
      <c r="A14" s="11" t="s">
        <v>57</v>
      </c>
      <c r="B14" s="12" t="s">
        <v>58</v>
      </c>
      <c r="C14" s="12" t="s">
        <v>59</v>
      </c>
      <c r="D14" s="11" t="s">
        <v>60</v>
      </c>
      <c r="E14" s="12" t="s">
        <v>61</v>
      </c>
      <c r="F14" s="13"/>
      <c r="G14" s="13"/>
      <c r="H14" s="13"/>
      <c r="I14" s="13" t="s">
        <v>62</v>
      </c>
      <c r="J14" s="15"/>
    </row>
    <row r="15" ht="50.25" customHeight="1">
      <c r="A15" s="11" t="s">
        <v>63</v>
      </c>
      <c r="B15" s="12" t="s">
        <v>64</v>
      </c>
      <c r="C15" s="12" t="s">
        <v>65</v>
      </c>
      <c r="D15" s="11" t="s">
        <v>66</v>
      </c>
      <c r="E15" s="12" t="s">
        <v>67</v>
      </c>
      <c r="F15" s="13"/>
      <c r="G15" s="13"/>
      <c r="H15" s="13"/>
      <c r="I15" s="28" t="s">
        <v>68</v>
      </c>
      <c r="J15" s="15"/>
    </row>
    <row r="16" ht="50.25" customHeight="1">
      <c r="A16" s="11" t="s">
        <v>69</v>
      </c>
      <c r="B16" s="12" t="s">
        <v>70</v>
      </c>
      <c r="C16" s="12" t="s">
        <v>71</v>
      </c>
      <c r="D16" s="11" t="s">
        <v>72</v>
      </c>
      <c r="E16" s="12" t="s">
        <v>73</v>
      </c>
      <c r="F16" s="13"/>
      <c r="G16" s="13"/>
      <c r="H16" s="13"/>
      <c r="I16" s="14" t="s">
        <v>17</v>
      </c>
      <c r="J16" s="29"/>
    </row>
    <row r="17" ht="50.25" customHeight="1">
      <c r="A17" s="11" t="s">
        <v>74</v>
      </c>
      <c r="B17" s="12" t="s">
        <v>75</v>
      </c>
      <c r="C17" s="12" t="s">
        <v>76</v>
      </c>
      <c r="D17" s="11" t="s">
        <v>77</v>
      </c>
      <c r="E17" s="12" t="s">
        <v>78</v>
      </c>
      <c r="F17" s="13"/>
      <c r="G17" s="13"/>
      <c r="H17" s="13"/>
      <c r="I17" s="13" t="s">
        <v>62</v>
      </c>
      <c r="J17" s="29"/>
    </row>
    <row r="18" ht="50.25" customHeight="1">
      <c r="A18" s="19" t="s">
        <v>79</v>
      </c>
      <c r="B18" s="2"/>
      <c r="C18" s="2"/>
      <c r="D18" s="2"/>
      <c r="E18" s="2"/>
      <c r="F18" s="2"/>
      <c r="G18" s="2"/>
      <c r="H18" s="2"/>
      <c r="I18" s="2"/>
      <c r="J18" s="3"/>
    </row>
    <row r="19" ht="50.25" customHeight="1">
      <c r="A19" s="11" t="s">
        <v>80</v>
      </c>
      <c r="B19" s="12" t="s">
        <v>81</v>
      </c>
      <c r="C19" s="12" t="s">
        <v>82</v>
      </c>
      <c r="D19" s="11" t="s">
        <v>83</v>
      </c>
      <c r="E19" s="12" t="s">
        <v>84</v>
      </c>
      <c r="F19" s="13"/>
      <c r="G19" s="13"/>
      <c r="H19" s="13"/>
      <c r="I19" s="14" t="s">
        <v>17</v>
      </c>
      <c r="J19" s="29"/>
    </row>
    <row r="20" ht="50.25" customHeight="1">
      <c r="A20" s="11" t="s">
        <v>85</v>
      </c>
      <c r="B20" s="12" t="s">
        <v>86</v>
      </c>
      <c r="C20" s="12" t="s">
        <v>87</v>
      </c>
      <c r="D20" s="11" t="s">
        <v>88</v>
      </c>
      <c r="E20" s="12" t="s">
        <v>89</v>
      </c>
      <c r="F20" s="13"/>
      <c r="G20" s="13"/>
      <c r="H20" s="13"/>
      <c r="I20" s="14" t="s">
        <v>90</v>
      </c>
      <c r="J20" s="29"/>
    </row>
    <row r="21" ht="50.25" customHeight="1">
      <c r="A21" s="11" t="s">
        <v>91</v>
      </c>
      <c r="B21" s="12" t="s">
        <v>92</v>
      </c>
      <c r="C21" s="12" t="s">
        <v>93</v>
      </c>
      <c r="D21" s="11" t="s">
        <v>94</v>
      </c>
      <c r="E21" s="12" t="s">
        <v>89</v>
      </c>
      <c r="F21" s="13"/>
      <c r="G21" s="13"/>
      <c r="H21" s="13"/>
      <c r="I21" s="14" t="s">
        <v>95</v>
      </c>
      <c r="J21" s="29"/>
    </row>
    <row r="22" ht="50.25" customHeight="1">
      <c r="A22" s="30" t="s">
        <v>96</v>
      </c>
      <c r="B22" s="31" t="s">
        <v>97</v>
      </c>
      <c r="C22" s="32" t="s">
        <v>98</v>
      </c>
      <c r="D22" s="30" t="s">
        <v>99</v>
      </c>
      <c r="E22" s="33">
        <v>42404.0</v>
      </c>
      <c r="F22" s="34"/>
      <c r="G22" s="34"/>
      <c r="H22" s="34"/>
      <c r="I22" s="35" t="s">
        <v>100</v>
      </c>
      <c r="J22" s="36"/>
    </row>
    <row r="23" ht="50.25" customHeight="1">
      <c r="A23" s="30" t="s">
        <v>101</v>
      </c>
      <c r="B23" s="31" t="s">
        <v>102</v>
      </c>
      <c r="C23" s="32" t="s">
        <v>98</v>
      </c>
      <c r="D23" s="30" t="s">
        <v>99</v>
      </c>
      <c r="E23" s="33">
        <v>42404.0</v>
      </c>
      <c r="F23" s="34"/>
      <c r="G23" s="34"/>
      <c r="H23" s="34"/>
      <c r="I23" s="35" t="s">
        <v>103</v>
      </c>
      <c r="J23" s="36"/>
    </row>
    <row r="24" ht="50.25" customHeight="1">
      <c r="A24" s="22" t="s">
        <v>104</v>
      </c>
      <c r="B24" s="23" t="s">
        <v>105</v>
      </c>
      <c r="C24" s="23" t="s">
        <v>56</v>
      </c>
      <c r="D24" s="22" t="s">
        <v>106</v>
      </c>
      <c r="E24" s="23"/>
      <c r="F24" s="25"/>
      <c r="G24" s="25"/>
      <c r="H24" s="25"/>
      <c r="I24" s="37"/>
      <c r="J24" s="22"/>
    </row>
    <row r="25" ht="50.25" customHeight="1">
      <c r="A25" s="38" t="s">
        <v>107</v>
      </c>
      <c r="B25" s="32" t="s">
        <v>108</v>
      </c>
      <c r="C25" s="32" t="s">
        <v>98</v>
      </c>
      <c r="D25" s="38" t="s">
        <v>109</v>
      </c>
      <c r="E25" s="39">
        <v>42408.0</v>
      </c>
      <c r="F25" s="40"/>
      <c r="G25" s="40"/>
      <c r="H25" s="40"/>
      <c r="I25" s="41" t="s">
        <v>110</v>
      </c>
      <c r="J25" s="38"/>
    </row>
    <row r="26" ht="50.25" customHeight="1">
      <c r="A26" s="30" t="s">
        <v>111</v>
      </c>
      <c r="B26" s="31" t="s">
        <v>112</v>
      </c>
      <c r="C26" s="32" t="s">
        <v>98</v>
      </c>
      <c r="D26" s="30" t="s">
        <v>113</v>
      </c>
      <c r="E26" s="33">
        <v>42404.0</v>
      </c>
      <c r="F26" s="34"/>
      <c r="G26" s="34"/>
      <c r="H26" s="34"/>
      <c r="I26" s="42" t="s">
        <v>114</v>
      </c>
      <c r="J26" s="30"/>
    </row>
    <row r="27" ht="50.25" customHeight="1">
      <c r="A27" s="19" t="s">
        <v>115</v>
      </c>
      <c r="B27" s="2"/>
      <c r="C27" s="2"/>
      <c r="D27" s="2"/>
      <c r="E27" s="2"/>
      <c r="F27" s="2"/>
      <c r="G27" s="2"/>
      <c r="H27" s="2"/>
      <c r="I27" s="2"/>
      <c r="J27" s="3"/>
    </row>
    <row r="28" ht="52.5" customHeight="1">
      <c r="A28" s="11" t="s">
        <v>116</v>
      </c>
      <c r="B28" s="12" t="s">
        <v>117</v>
      </c>
      <c r="C28" s="12" t="s">
        <v>118</v>
      </c>
      <c r="D28" s="11" t="s">
        <v>119</v>
      </c>
      <c r="E28" s="12" t="s">
        <v>120</v>
      </c>
      <c r="F28" s="43"/>
      <c r="G28" s="13"/>
      <c r="H28" s="13" t="s">
        <v>121</v>
      </c>
      <c r="I28" s="14" t="s">
        <v>122</v>
      </c>
      <c r="J28" s="14"/>
    </row>
    <row r="29" ht="52.5" customHeight="1">
      <c r="A29" s="44" t="s">
        <v>123</v>
      </c>
      <c r="B29" s="45" t="s">
        <v>124</v>
      </c>
      <c r="C29" s="45" t="s">
        <v>125</v>
      </c>
      <c r="D29" s="44" t="s">
        <v>126</v>
      </c>
      <c r="E29" s="45" t="s">
        <v>127</v>
      </c>
      <c r="F29" s="46"/>
      <c r="G29" s="47"/>
      <c r="H29" s="47" t="s">
        <v>121</v>
      </c>
      <c r="I29" s="48" t="s">
        <v>128</v>
      </c>
      <c r="J29" s="48"/>
    </row>
    <row r="30" ht="45.75" customHeight="1">
      <c r="A30" s="44" t="s">
        <v>129</v>
      </c>
      <c r="B30" s="45" t="s">
        <v>130</v>
      </c>
      <c r="C30" s="45" t="s">
        <v>131</v>
      </c>
      <c r="D30" s="44" t="s">
        <v>132</v>
      </c>
      <c r="E30" s="45" t="s">
        <v>133</v>
      </c>
      <c r="F30" s="47"/>
      <c r="G30" s="47"/>
      <c r="H30" s="47" t="s">
        <v>121</v>
      </c>
      <c r="I30" s="49" t="s">
        <v>134</v>
      </c>
      <c r="J30" s="50"/>
    </row>
    <row r="31">
      <c r="A31" s="51" t="s">
        <v>135</v>
      </c>
      <c r="B31" s="12" t="s">
        <v>136</v>
      </c>
      <c r="C31" s="12" t="s">
        <v>137</v>
      </c>
      <c r="D31" s="11" t="s">
        <v>138</v>
      </c>
      <c r="E31" s="12" t="s">
        <v>139</v>
      </c>
      <c r="F31" s="52"/>
      <c r="G31" s="52"/>
      <c r="H31" s="51" t="s">
        <v>121</v>
      </c>
      <c r="I31" s="53" t="s">
        <v>140</v>
      </c>
      <c r="J31" s="52"/>
    </row>
    <row r="32">
      <c r="A32" s="51" t="s">
        <v>141</v>
      </c>
      <c r="B32" s="12" t="s">
        <v>142</v>
      </c>
      <c r="C32" s="12" t="s">
        <v>143</v>
      </c>
      <c r="D32" s="11" t="s">
        <v>144</v>
      </c>
      <c r="E32" s="12" t="s">
        <v>145</v>
      </c>
      <c r="F32" s="52"/>
      <c r="G32" s="52"/>
      <c r="H32" s="51" t="s">
        <v>121</v>
      </c>
      <c r="I32" s="13" t="s">
        <v>146</v>
      </c>
      <c r="J32" s="52"/>
    </row>
    <row r="33" ht="36.75" customHeight="1">
      <c r="A33" s="11" t="s">
        <v>147</v>
      </c>
      <c r="B33" s="12" t="s">
        <v>148</v>
      </c>
      <c r="C33" s="12" t="s">
        <v>149</v>
      </c>
      <c r="D33" s="11" t="s">
        <v>150</v>
      </c>
      <c r="E33" s="12" t="s">
        <v>151</v>
      </c>
      <c r="F33" s="13"/>
      <c r="G33" s="13"/>
      <c r="H33" s="13" t="s">
        <v>121</v>
      </c>
      <c r="I33" s="14" t="s">
        <v>152</v>
      </c>
      <c r="J33" s="29"/>
    </row>
    <row r="34">
      <c r="A34" s="54" t="s">
        <v>153</v>
      </c>
      <c r="B34" s="12" t="s">
        <v>154</v>
      </c>
      <c r="C34" s="12" t="s">
        <v>155</v>
      </c>
      <c r="D34" s="11" t="s">
        <v>156</v>
      </c>
      <c r="E34" s="12" t="s">
        <v>157</v>
      </c>
      <c r="F34" s="52"/>
      <c r="G34" s="52"/>
      <c r="H34" s="52"/>
      <c r="I34" s="53" t="s">
        <v>140</v>
      </c>
      <c r="J34" s="52"/>
    </row>
    <row r="35">
      <c r="A35" s="54" t="s">
        <v>158</v>
      </c>
      <c r="B35" s="12" t="s">
        <v>159</v>
      </c>
      <c r="C35" s="12" t="s">
        <v>160</v>
      </c>
      <c r="D35" s="11" t="s">
        <v>161</v>
      </c>
      <c r="E35" s="12" t="s">
        <v>162</v>
      </c>
      <c r="F35" s="52"/>
      <c r="G35" s="52"/>
      <c r="H35" s="52"/>
      <c r="I35" s="53" t="s">
        <v>17</v>
      </c>
      <c r="J35" s="52"/>
    </row>
    <row r="36" ht="27.0" customHeight="1">
      <c r="A36" s="44" t="s">
        <v>163</v>
      </c>
      <c r="B36" s="45" t="s">
        <v>164</v>
      </c>
      <c r="C36" s="45" t="s">
        <v>165</v>
      </c>
      <c r="D36" s="44" t="s">
        <v>166</v>
      </c>
      <c r="E36" s="45" t="s">
        <v>167</v>
      </c>
      <c r="F36" s="46"/>
      <c r="G36" s="46"/>
      <c r="H36" s="47" t="s">
        <v>121</v>
      </c>
      <c r="I36" s="48" t="s">
        <v>168</v>
      </c>
      <c r="J36" s="50"/>
    </row>
    <row r="37" ht="50.25" customHeight="1">
      <c r="A37" s="19" t="s">
        <v>169</v>
      </c>
      <c r="B37" s="2"/>
      <c r="C37" s="2"/>
      <c r="D37" s="2"/>
      <c r="E37" s="2"/>
      <c r="F37" s="2"/>
      <c r="G37" s="2"/>
      <c r="H37" s="2"/>
      <c r="I37" s="2"/>
      <c r="J37" s="3"/>
    </row>
    <row r="38" ht="50.25" customHeight="1">
      <c r="A38" s="22" t="s">
        <v>170</v>
      </c>
      <c r="B38" s="23" t="s">
        <v>171</v>
      </c>
      <c r="C38" s="23" t="s">
        <v>172</v>
      </c>
      <c r="D38" s="22" t="s">
        <v>173</v>
      </c>
      <c r="E38" s="23" t="s">
        <v>174</v>
      </c>
      <c r="F38" s="25"/>
      <c r="G38" s="25"/>
      <c r="H38" s="25"/>
      <c r="I38" s="37"/>
      <c r="J38" s="27"/>
    </row>
    <row r="39" ht="50.25" customHeight="1">
      <c r="A39" s="11" t="s">
        <v>175</v>
      </c>
      <c r="B39" s="12" t="s">
        <v>176</v>
      </c>
      <c r="C39" s="12" t="s">
        <v>177</v>
      </c>
      <c r="D39" s="11" t="s">
        <v>178</v>
      </c>
      <c r="E39" s="12" t="s">
        <v>179</v>
      </c>
      <c r="F39" s="13"/>
      <c r="G39" s="13"/>
      <c r="H39" s="13" t="s">
        <v>121</v>
      </c>
      <c r="I39" s="55" t="s">
        <v>45</v>
      </c>
      <c r="J39" s="56" t="s">
        <v>180</v>
      </c>
    </row>
    <row r="40" ht="50.25" customHeight="1">
      <c r="A40" s="11" t="s">
        <v>181</v>
      </c>
      <c r="B40" s="12" t="s">
        <v>182</v>
      </c>
      <c r="C40" s="12" t="s">
        <v>183</v>
      </c>
      <c r="D40" s="11" t="s">
        <v>184</v>
      </c>
      <c r="E40" s="12" t="s">
        <v>185</v>
      </c>
      <c r="F40" s="13"/>
      <c r="G40" s="13"/>
      <c r="H40" s="13"/>
      <c r="I40" s="55" t="s">
        <v>17</v>
      </c>
      <c r="J40" s="56" t="s">
        <v>180</v>
      </c>
    </row>
    <row r="41" ht="50.25" customHeight="1">
      <c r="A41" s="22" t="s">
        <v>186</v>
      </c>
      <c r="B41" s="23" t="s">
        <v>187</v>
      </c>
      <c r="C41" s="23" t="s">
        <v>188</v>
      </c>
      <c r="D41" s="22" t="s">
        <v>189</v>
      </c>
      <c r="E41" s="23" t="s">
        <v>190</v>
      </c>
      <c r="F41" s="25"/>
      <c r="G41" s="25"/>
      <c r="H41" s="25"/>
      <c r="I41" s="37"/>
      <c r="J41" s="57"/>
    </row>
    <row r="42" ht="50.25" customHeight="1">
      <c r="A42" s="11" t="s">
        <v>191</v>
      </c>
      <c r="B42" s="12" t="s">
        <v>192</v>
      </c>
      <c r="C42" s="12" t="s">
        <v>193</v>
      </c>
      <c r="D42" s="11" t="s">
        <v>138</v>
      </c>
      <c r="E42" s="12" t="s">
        <v>194</v>
      </c>
      <c r="F42" s="13"/>
      <c r="G42" s="13"/>
      <c r="H42" s="13"/>
      <c r="I42" s="55" t="s">
        <v>45</v>
      </c>
      <c r="J42" s="56" t="s">
        <v>195</v>
      </c>
    </row>
    <row r="43" ht="50.25" customHeight="1">
      <c r="A43" s="11" t="s">
        <v>196</v>
      </c>
      <c r="B43" s="12" t="s">
        <v>197</v>
      </c>
      <c r="C43" s="12" t="s">
        <v>193</v>
      </c>
      <c r="D43" s="11" t="s">
        <v>138</v>
      </c>
      <c r="E43" s="12" t="s">
        <v>198</v>
      </c>
      <c r="F43" s="13"/>
      <c r="G43" s="13"/>
      <c r="H43" s="13"/>
      <c r="I43" s="55" t="s">
        <v>45</v>
      </c>
      <c r="J43" s="56" t="s">
        <v>195</v>
      </c>
    </row>
    <row r="44" ht="50.25" customHeight="1">
      <c r="A44" s="11" t="s">
        <v>199</v>
      </c>
      <c r="B44" s="12" t="s">
        <v>200</v>
      </c>
      <c r="C44" s="12" t="s">
        <v>201</v>
      </c>
      <c r="D44" s="11" t="s">
        <v>202</v>
      </c>
      <c r="E44" s="12" t="s">
        <v>203</v>
      </c>
      <c r="F44" s="13"/>
      <c r="G44" s="13"/>
      <c r="H44" s="13" t="s">
        <v>121</v>
      </c>
      <c r="I44" s="55" t="s">
        <v>45</v>
      </c>
      <c r="J44" s="15"/>
    </row>
    <row r="45" ht="45.75" customHeight="1">
      <c r="A45" s="11" t="s">
        <v>204</v>
      </c>
      <c r="B45" s="12" t="s">
        <v>205</v>
      </c>
      <c r="C45" s="12" t="s">
        <v>206</v>
      </c>
      <c r="D45" s="11" t="s">
        <v>207</v>
      </c>
      <c r="E45" s="12" t="s">
        <v>208</v>
      </c>
      <c r="F45" s="13"/>
      <c r="G45" s="13"/>
      <c r="H45" s="13" t="s">
        <v>121</v>
      </c>
      <c r="I45" s="55" t="s">
        <v>209</v>
      </c>
      <c r="J45" s="14" t="s">
        <v>180</v>
      </c>
    </row>
    <row r="46" ht="50.25" customHeight="1">
      <c r="A46" s="11" t="s">
        <v>210</v>
      </c>
      <c r="B46" s="12" t="s">
        <v>211</v>
      </c>
      <c r="C46" s="12" t="s">
        <v>212</v>
      </c>
      <c r="D46" s="11" t="s">
        <v>213</v>
      </c>
      <c r="E46" s="12" t="s">
        <v>214</v>
      </c>
      <c r="F46" s="13"/>
      <c r="G46" s="13"/>
      <c r="H46" s="13"/>
      <c r="I46" s="55" t="s">
        <v>17</v>
      </c>
      <c r="J46" s="56" t="s">
        <v>180</v>
      </c>
    </row>
    <row r="47" ht="50.25" customHeight="1">
      <c r="A47" s="11" t="s">
        <v>215</v>
      </c>
      <c r="B47" s="12" t="s">
        <v>216</v>
      </c>
      <c r="C47" s="12" t="s">
        <v>217</v>
      </c>
      <c r="D47" s="11" t="s">
        <v>218</v>
      </c>
      <c r="E47" s="12" t="s">
        <v>219</v>
      </c>
      <c r="F47" s="13"/>
      <c r="G47" s="13"/>
      <c r="H47" s="13"/>
      <c r="I47" s="55" t="s">
        <v>220</v>
      </c>
      <c r="J47" s="56" t="s">
        <v>221</v>
      </c>
    </row>
    <row r="48" ht="50.25" customHeight="1">
      <c r="A48" s="11" t="s">
        <v>222</v>
      </c>
      <c r="B48" s="12" t="s">
        <v>223</v>
      </c>
      <c r="C48" s="12" t="s">
        <v>224</v>
      </c>
      <c r="D48" s="11" t="s">
        <v>225</v>
      </c>
      <c r="E48" s="12" t="s">
        <v>226</v>
      </c>
      <c r="F48" s="13"/>
      <c r="G48" s="13" t="s">
        <v>121</v>
      </c>
      <c r="H48" s="13"/>
      <c r="I48" s="55" t="s">
        <v>227</v>
      </c>
      <c r="J48" s="15"/>
    </row>
    <row r="49" ht="50.25" customHeight="1">
      <c r="A49" s="11" t="s">
        <v>228</v>
      </c>
      <c r="B49" s="12" t="s">
        <v>229</v>
      </c>
      <c r="C49" s="12" t="s">
        <v>230</v>
      </c>
      <c r="D49" s="11" t="s">
        <v>231</v>
      </c>
      <c r="E49" s="12" t="s">
        <v>232</v>
      </c>
      <c r="F49" s="13"/>
      <c r="G49" s="13" t="s">
        <v>121</v>
      </c>
      <c r="H49" s="13" t="s">
        <v>121</v>
      </c>
      <c r="I49" s="55" t="s">
        <v>45</v>
      </c>
      <c r="J49" s="56"/>
    </row>
    <row r="50" ht="50.25" customHeight="1">
      <c r="A50" s="11" t="s">
        <v>233</v>
      </c>
      <c r="B50" s="12" t="s">
        <v>234</v>
      </c>
      <c r="C50" s="12" t="s">
        <v>235</v>
      </c>
      <c r="D50" s="11" t="s">
        <v>236</v>
      </c>
      <c r="E50" s="12" t="s">
        <v>237</v>
      </c>
      <c r="F50" s="13"/>
      <c r="G50" s="13" t="s">
        <v>121</v>
      </c>
      <c r="H50" s="13" t="s">
        <v>121</v>
      </c>
      <c r="I50" s="14" t="s">
        <v>45</v>
      </c>
      <c r="J50" s="56" t="s">
        <v>180</v>
      </c>
    </row>
    <row r="51" ht="50.25" customHeight="1">
      <c r="A51" s="11" t="s">
        <v>238</v>
      </c>
      <c r="B51" s="12" t="s">
        <v>239</v>
      </c>
      <c r="C51" s="12" t="s">
        <v>240</v>
      </c>
      <c r="D51" s="11" t="s">
        <v>241</v>
      </c>
      <c r="E51" s="12" t="s">
        <v>242</v>
      </c>
      <c r="F51" s="13"/>
      <c r="G51" s="13"/>
      <c r="H51" s="13"/>
      <c r="I51" s="14" t="s">
        <v>17</v>
      </c>
      <c r="J51" s="56" t="s">
        <v>221</v>
      </c>
    </row>
    <row r="52" ht="50.25" customHeight="1">
      <c r="A52" s="38"/>
      <c r="B52" s="32"/>
      <c r="C52" s="32"/>
      <c r="D52" s="38"/>
      <c r="E52" s="39"/>
      <c r="F52" s="40"/>
      <c r="G52" s="40"/>
      <c r="H52" s="40"/>
      <c r="I52" s="58"/>
      <c r="J52" s="59"/>
    </row>
    <row r="53" ht="50.25" customHeight="1">
      <c r="A53" s="11" t="s">
        <v>243</v>
      </c>
      <c r="B53" s="12" t="s">
        <v>244</v>
      </c>
      <c r="C53" s="12" t="s">
        <v>245</v>
      </c>
      <c r="D53" s="11" t="s">
        <v>246</v>
      </c>
      <c r="E53" s="12" t="s">
        <v>247</v>
      </c>
      <c r="F53" s="13"/>
      <c r="G53" s="13"/>
      <c r="H53" s="13" t="s">
        <v>121</v>
      </c>
      <c r="I53" s="55" t="s">
        <v>248</v>
      </c>
      <c r="J53" s="56" t="s">
        <v>249</v>
      </c>
    </row>
    <row r="54" ht="50.25" customHeight="1">
      <c r="A54" s="19" t="s">
        <v>250</v>
      </c>
      <c r="B54" s="2"/>
      <c r="C54" s="2"/>
      <c r="D54" s="2"/>
      <c r="E54" s="2"/>
      <c r="F54" s="2"/>
      <c r="G54" s="2"/>
      <c r="H54" s="2"/>
      <c r="I54" s="2"/>
      <c r="J54" s="3"/>
    </row>
    <row r="55" ht="50.25" customHeight="1">
      <c r="A55" s="38" t="s">
        <v>251</v>
      </c>
      <c r="B55" s="32" t="s">
        <v>252</v>
      </c>
      <c r="C55" s="32" t="s">
        <v>253</v>
      </c>
      <c r="D55" s="38" t="s">
        <v>254</v>
      </c>
      <c r="E55" s="32" t="s">
        <v>255</v>
      </c>
      <c r="F55" s="40"/>
      <c r="G55" s="40"/>
      <c r="H55" s="40"/>
      <c r="I55" s="58" t="s">
        <v>17</v>
      </c>
      <c r="J55" s="58" t="s">
        <v>256</v>
      </c>
    </row>
    <row r="56" ht="50.25" customHeight="1">
      <c r="A56" s="11" t="s">
        <v>257</v>
      </c>
      <c r="B56" s="12" t="s">
        <v>258</v>
      </c>
      <c r="C56" s="12" t="s">
        <v>259</v>
      </c>
      <c r="D56" s="11" t="s">
        <v>260</v>
      </c>
      <c r="E56" s="12" t="s">
        <v>261</v>
      </c>
      <c r="F56" s="13"/>
      <c r="G56" s="13"/>
      <c r="H56" s="13"/>
      <c r="I56" s="14" t="s">
        <v>45</v>
      </c>
      <c r="J56" s="14" t="s">
        <v>262</v>
      </c>
    </row>
    <row r="57" ht="50.25" customHeight="1">
      <c r="A57" s="11" t="s">
        <v>263</v>
      </c>
      <c r="B57" s="12" t="s">
        <v>264</v>
      </c>
      <c r="C57" s="12" t="s">
        <v>265</v>
      </c>
      <c r="D57" s="11" t="s">
        <v>266</v>
      </c>
      <c r="E57" s="12" t="s">
        <v>267</v>
      </c>
      <c r="F57" s="13"/>
      <c r="G57" s="13"/>
      <c r="H57" s="13" t="s">
        <v>121</v>
      </c>
      <c r="I57" s="14" t="s">
        <v>268</v>
      </c>
      <c r="J57" s="14" t="s">
        <v>269</v>
      </c>
    </row>
    <row r="58" ht="50.25" customHeight="1">
      <c r="A58" s="11" t="s">
        <v>270</v>
      </c>
      <c r="B58" s="12" t="s">
        <v>271</v>
      </c>
      <c r="C58" s="12" t="s">
        <v>272</v>
      </c>
      <c r="D58" s="11" t="s">
        <v>273</v>
      </c>
      <c r="E58" s="12" t="s">
        <v>274</v>
      </c>
      <c r="F58" s="13"/>
      <c r="G58" s="13" t="s">
        <v>121</v>
      </c>
      <c r="H58" s="13"/>
      <c r="I58" s="14" t="s">
        <v>275</v>
      </c>
      <c r="J58" s="14" t="s">
        <v>276</v>
      </c>
    </row>
    <row r="59" ht="50.25" customHeight="1">
      <c r="A59" s="11" t="s">
        <v>277</v>
      </c>
      <c r="B59" s="12" t="s">
        <v>278</v>
      </c>
      <c r="C59" s="12" t="s">
        <v>279</v>
      </c>
      <c r="D59" s="11" t="s">
        <v>280</v>
      </c>
      <c r="E59" s="13" t="s">
        <v>281</v>
      </c>
      <c r="F59" s="60"/>
      <c r="G59" s="60"/>
      <c r="H59" s="13" t="s">
        <v>121</v>
      </c>
      <c r="I59" s="14" t="s">
        <v>282</v>
      </c>
      <c r="J59" s="14" t="s">
        <v>180</v>
      </c>
    </row>
    <row r="60" ht="50.25" customHeight="1">
      <c r="A60" s="11" t="s">
        <v>283</v>
      </c>
      <c r="B60" s="12" t="s">
        <v>284</v>
      </c>
      <c r="C60" s="12" t="s">
        <v>160</v>
      </c>
      <c r="D60" s="54" t="s">
        <v>285</v>
      </c>
      <c r="E60" s="12" t="s">
        <v>286</v>
      </c>
      <c r="F60" s="13"/>
      <c r="G60" s="13"/>
      <c r="H60" s="13"/>
      <c r="I60" s="14" t="s">
        <v>17</v>
      </c>
      <c r="J60" s="14"/>
    </row>
    <row r="61" ht="50.25" customHeight="1">
      <c r="A61" s="11" t="s">
        <v>287</v>
      </c>
      <c r="B61" s="12" t="s">
        <v>288</v>
      </c>
      <c r="C61" s="12" t="s">
        <v>289</v>
      </c>
      <c r="D61" s="11" t="s">
        <v>290</v>
      </c>
      <c r="E61" s="12" t="s">
        <v>291</v>
      </c>
      <c r="F61" s="13"/>
      <c r="G61" s="13"/>
      <c r="H61" s="13"/>
      <c r="I61" s="14" t="s">
        <v>17</v>
      </c>
      <c r="J61" s="14" t="s">
        <v>269</v>
      </c>
    </row>
    <row r="62" ht="50.25" customHeight="1">
      <c r="A62" s="11" t="s">
        <v>292</v>
      </c>
      <c r="B62" s="12" t="s">
        <v>293</v>
      </c>
      <c r="C62" s="12" t="s">
        <v>294</v>
      </c>
      <c r="D62" s="11" t="s">
        <v>295</v>
      </c>
      <c r="E62" s="12" t="s">
        <v>296</v>
      </c>
      <c r="F62" s="13"/>
      <c r="G62" s="13"/>
      <c r="H62" s="13"/>
      <c r="I62" s="14"/>
      <c r="J62" s="14" t="s">
        <v>249</v>
      </c>
    </row>
    <row r="63" ht="50.25" customHeight="1">
      <c r="A63" s="11" t="s">
        <v>297</v>
      </c>
      <c r="B63" s="12" t="s">
        <v>298</v>
      </c>
      <c r="C63" s="12" t="s">
        <v>201</v>
      </c>
      <c r="D63" s="11" t="s">
        <v>299</v>
      </c>
      <c r="E63" s="12" t="s">
        <v>300</v>
      </c>
      <c r="F63" s="13"/>
      <c r="G63" s="13"/>
      <c r="H63" s="13"/>
      <c r="I63" s="14" t="s">
        <v>301</v>
      </c>
      <c r="J63" s="16"/>
    </row>
    <row r="64" ht="50.25" customHeight="1">
      <c r="A64" s="11" t="s">
        <v>302</v>
      </c>
      <c r="B64" s="12" t="s">
        <v>303</v>
      </c>
      <c r="C64" s="12" t="s">
        <v>304</v>
      </c>
      <c r="D64" s="11" t="s">
        <v>305</v>
      </c>
      <c r="E64" s="13" t="s">
        <v>306</v>
      </c>
      <c r="F64" s="60"/>
      <c r="G64" s="13" t="s">
        <v>121</v>
      </c>
      <c r="H64" s="60"/>
      <c r="I64" s="14" t="s">
        <v>307</v>
      </c>
      <c r="J64" s="16"/>
    </row>
    <row r="65" ht="50.25" customHeight="1">
      <c r="A65" s="11" t="s">
        <v>308</v>
      </c>
      <c r="B65" s="12" t="s">
        <v>309</v>
      </c>
      <c r="C65" s="12" t="s">
        <v>310</v>
      </c>
      <c r="D65" s="11" t="s">
        <v>311</v>
      </c>
      <c r="E65" s="13" t="s">
        <v>312</v>
      </c>
      <c r="F65" s="60"/>
      <c r="G65" s="13"/>
      <c r="H65" s="60"/>
      <c r="I65" s="14"/>
      <c r="J65" s="14" t="s">
        <v>180</v>
      </c>
    </row>
    <row r="66" ht="50.25" customHeight="1">
      <c r="A66" s="11" t="s">
        <v>313</v>
      </c>
      <c r="B66" s="12" t="s">
        <v>314</v>
      </c>
      <c r="C66" s="12" t="s">
        <v>315</v>
      </c>
      <c r="D66" s="11" t="s">
        <v>316</v>
      </c>
      <c r="E66" s="13" t="s">
        <v>317</v>
      </c>
      <c r="F66" s="60"/>
      <c r="G66" s="13"/>
      <c r="H66" s="60"/>
      <c r="I66" s="14"/>
      <c r="J66" s="14" t="s">
        <v>256</v>
      </c>
    </row>
    <row r="67" ht="50.25" customHeight="1">
      <c r="A67" s="11" t="s">
        <v>318</v>
      </c>
      <c r="B67" s="12" t="s">
        <v>319</v>
      </c>
      <c r="C67" s="12" t="s">
        <v>320</v>
      </c>
      <c r="D67" s="11" t="s">
        <v>321</v>
      </c>
      <c r="E67" s="13" t="s">
        <v>322</v>
      </c>
      <c r="F67" s="60"/>
      <c r="G67" s="13"/>
      <c r="H67" s="60"/>
      <c r="I67" s="14"/>
      <c r="J67" s="14" t="s">
        <v>180</v>
      </c>
    </row>
    <row r="68" ht="50.25" customHeight="1">
      <c r="A68" s="61" t="s">
        <v>323</v>
      </c>
      <c r="B68" s="2"/>
      <c r="C68" s="2"/>
      <c r="D68" s="2"/>
      <c r="E68" s="2"/>
      <c r="F68" s="2"/>
      <c r="G68" s="2"/>
      <c r="H68" s="2"/>
      <c r="I68" s="2"/>
      <c r="J68" s="3"/>
    </row>
    <row r="69" ht="50.25" customHeight="1">
      <c r="A69" s="44" t="s">
        <v>324</v>
      </c>
      <c r="B69" s="45" t="s">
        <v>325</v>
      </c>
      <c r="C69" s="45" t="s">
        <v>326</v>
      </c>
      <c r="D69" s="44" t="s">
        <v>327</v>
      </c>
      <c r="E69" s="47" t="s">
        <v>328</v>
      </c>
      <c r="F69" s="47"/>
      <c r="G69" s="62"/>
      <c r="H69" s="47" t="s">
        <v>121</v>
      </c>
      <c r="I69" s="48" t="s">
        <v>329</v>
      </c>
      <c r="J69" s="48" t="s">
        <v>180</v>
      </c>
    </row>
    <row r="70" ht="50.25" customHeight="1">
      <c r="A70" s="11" t="s">
        <v>330</v>
      </c>
      <c r="B70" s="12" t="s">
        <v>331</v>
      </c>
      <c r="C70" s="12" t="s">
        <v>332</v>
      </c>
      <c r="D70" s="11" t="s">
        <v>333</v>
      </c>
      <c r="E70" s="13" t="s">
        <v>334</v>
      </c>
      <c r="F70" s="13"/>
      <c r="G70" s="60"/>
      <c r="H70" s="60"/>
      <c r="I70" s="14" t="s">
        <v>335</v>
      </c>
      <c r="J70" s="14" t="s">
        <v>180</v>
      </c>
    </row>
    <row r="71" ht="75.0" customHeight="1">
      <c r="A71" s="44" t="s">
        <v>336</v>
      </c>
      <c r="B71" s="45" t="s">
        <v>337</v>
      </c>
      <c r="C71" s="45" t="s">
        <v>338</v>
      </c>
      <c r="D71" s="44" t="s">
        <v>339</v>
      </c>
      <c r="E71" s="45" t="s">
        <v>340</v>
      </c>
      <c r="F71" s="47"/>
      <c r="G71" s="46"/>
      <c r="H71" s="47" t="s">
        <v>121</v>
      </c>
      <c r="I71" s="48"/>
      <c r="J71" s="63"/>
    </row>
    <row r="72" ht="75.0" customHeight="1">
      <c r="A72" s="38" t="s">
        <v>341</v>
      </c>
      <c r="B72" s="64" t="s">
        <v>342</v>
      </c>
      <c r="C72" s="32" t="s">
        <v>160</v>
      </c>
      <c r="D72" s="65" t="s">
        <v>343</v>
      </c>
      <c r="E72" s="32" t="s">
        <v>344</v>
      </c>
      <c r="F72" s="40"/>
      <c r="G72" s="66"/>
      <c r="H72" s="40"/>
      <c r="I72" s="58"/>
      <c r="J72" s="59"/>
    </row>
    <row r="73" ht="75.0" customHeight="1">
      <c r="A73" s="67" t="s">
        <v>345</v>
      </c>
      <c r="B73" s="68" t="s">
        <v>346</v>
      </c>
      <c r="C73" s="69" t="s">
        <v>347</v>
      </c>
      <c r="D73" s="70" t="s">
        <v>348</v>
      </c>
      <c r="E73" s="45" t="s">
        <v>349</v>
      </c>
      <c r="F73" s="47"/>
      <c r="G73" s="46"/>
      <c r="H73" s="46"/>
      <c r="I73" s="48"/>
      <c r="J73" s="71"/>
    </row>
    <row r="74" ht="75.0" customHeight="1">
      <c r="A74" s="72" t="s">
        <v>350</v>
      </c>
      <c r="B74" s="73" t="s">
        <v>351</v>
      </c>
      <c r="C74" s="12" t="s">
        <v>160</v>
      </c>
      <c r="D74" s="74" t="s">
        <v>343</v>
      </c>
      <c r="E74" s="12" t="s">
        <v>352</v>
      </c>
      <c r="F74" s="13"/>
      <c r="G74" s="43"/>
      <c r="H74" s="43"/>
      <c r="I74" s="14"/>
      <c r="J74" s="15"/>
    </row>
    <row r="75" ht="75.0" customHeight="1">
      <c r="A75" s="11" t="s">
        <v>353</v>
      </c>
      <c r="B75" s="75" t="s">
        <v>354</v>
      </c>
      <c r="C75" s="75" t="s">
        <v>355</v>
      </c>
      <c r="D75" s="11" t="s">
        <v>356</v>
      </c>
      <c r="E75" s="12" t="s">
        <v>357</v>
      </c>
      <c r="F75" s="13"/>
      <c r="G75" s="43"/>
      <c r="H75" s="43"/>
      <c r="I75" s="14"/>
      <c r="J75" s="15"/>
    </row>
    <row r="76" ht="75.0" customHeight="1">
      <c r="A76" s="11" t="s">
        <v>358</v>
      </c>
      <c r="B76" s="12" t="s">
        <v>359</v>
      </c>
      <c r="C76" s="12" t="s">
        <v>360</v>
      </c>
      <c r="D76" s="11" t="s">
        <v>361</v>
      </c>
      <c r="E76" s="12" t="s">
        <v>362</v>
      </c>
      <c r="F76" s="13"/>
      <c r="G76" s="43"/>
      <c r="H76" s="43"/>
      <c r="I76" s="14"/>
      <c r="J76" s="15"/>
    </row>
    <row r="77" ht="75.0" customHeight="1">
      <c r="A77" s="11" t="s">
        <v>363</v>
      </c>
      <c r="B77" s="12" t="s">
        <v>364</v>
      </c>
      <c r="C77" s="12" t="s">
        <v>365</v>
      </c>
      <c r="D77" s="11" t="s">
        <v>138</v>
      </c>
      <c r="E77" s="12" t="s">
        <v>366</v>
      </c>
      <c r="F77" s="13"/>
      <c r="G77" s="43"/>
      <c r="H77" s="43"/>
      <c r="I77" s="14"/>
      <c r="J77" s="56" t="s">
        <v>180</v>
      </c>
    </row>
    <row r="78" ht="75.0" customHeight="1">
      <c r="A78" s="11" t="s">
        <v>367</v>
      </c>
      <c r="B78" s="12" t="s">
        <v>368</v>
      </c>
      <c r="C78" s="12" t="s">
        <v>369</v>
      </c>
      <c r="D78" s="11" t="s">
        <v>138</v>
      </c>
      <c r="E78" s="12" t="s">
        <v>174</v>
      </c>
      <c r="F78" s="13"/>
      <c r="G78" s="43"/>
      <c r="H78" s="43"/>
      <c r="I78" s="14"/>
      <c r="J78" s="15"/>
    </row>
    <row r="79" ht="75.0" customHeight="1">
      <c r="A79" s="11" t="s">
        <v>370</v>
      </c>
      <c r="B79" s="12" t="s">
        <v>371</v>
      </c>
      <c r="C79" s="12" t="s">
        <v>372</v>
      </c>
      <c r="D79" s="11" t="s">
        <v>373</v>
      </c>
      <c r="E79" s="12" t="s">
        <v>374</v>
      </c>
      <c r="F79" s="13"/>
      <c r="G79" s="43"/>
      <c r="H79" s="43"/>
      <c r="I79" s="14"/>
      <c r="J79" s="15"/>
    </row>
    <row r="80" ht="75.0" customHeight="1">
      <c r="A80" s="11" t="s">
        <v>375</v>
      </c>
      <c r="B80" s="12" t="s">
        <v>376</v>
      </c>
      <c r="C80" s="12" t="s">
        <v>377</v>
      </c>
      <c r="D80" s="11" t="s">
        <v>378</v>
      </c>
      <c r="E80" s="12" t="s">
        <v>379</v>
      </c>
      <c r="F80" s="13"/>
      <c r="G80" s="43"/>
      <c r="H80" s="43"/>
      <c r="I80" s="14"/>
      <c r="J80" s="56" t="s">
        <v>180</v>
      </c>
    </row>
    <row r="81" ht="75.0" customHeight="1">
      <c r="A81" s="44" t="s">
        <v>380</v>
      </c>
      <c r="B81" s="45" t="s">
        <v>381</v>
      </c>
      <c r="C81" s="45" t="s">
        <v>382</v>
      </c>
      <c r="D81" s="44" t="s">
        <v>383</v>
      </c>
      <c r="E81" s="45" t="s">
        <v>384</v>
      </c>
      <c r="F81" s="47"/>
      <c r="G81" s="46"/>
      <c r="H81" s="46"/>
      <c r="I81" s="48"/>
      <c r="J81" s="71"/>
    </row>
    <row r="82" ht="75.0" customHeight="1">
      <c r="A82" s="38" t="s">
        <v>385</v>
      </c>
      <c r="B82" s="32" t="s">
        <v>386</v>
      </c>
      <c r="C82" s="32" t="s">
        <v>160</v>
      </c>
      <c r="D82" s="65" t="s">
        <v>343</v>
      </c>
      <c r="E82" s="32" t="s">
        <v>344</v>
      </c>
      <c r="F82" s="40"/>
      <c r="G82" s="66"/>
      <c r="H82" s="66"/>
      <c r="I82" s="58"/>
      <c r="J82" s="76"/>
    </row>
    <row r="83" ht="75.0" customHeight="1">
      <c r="A83" s="11" t="s">
        <v>387</v>
      </c>
      <c r="B83" s="12" t="s">
        <v>388</v>
      </c>
      <c r="C83" s="12" t="s">
        <v>137</v>
      </c>
      <c r="D83" s="11" t="s">
        <v>389</v>
      </c>
      <c r="E83" s="12" t="s">
        <v>390</v>
      </c>
      <c r="F83" s="13"/>
      <c r="G83" s="43"/>
      <c r="H83" s="43"/>
      <c r="I83" s="14"/>
      <c r="J83" s="15"/>
    </row>
    <row r="84" ht="50.25" customHeight="1">
      <c r="A84" s="19" t="s">
        <v>391</v>
      </c>
      <c r="B84" s="2"/>
      <c r="C84" s="2"/>
      <c r="D84" s="2"/>
      <c r="E84" s="2"/>
      <c r="F84" s="2"/>
      <c r="G84" s="2"/>
      <c r="H84" s="2"/>
      <c r="I84" s="2"/>
      <c r="J84" s="3"/>
    </row>
    <row r="85" ht="74.25" customHeight="1">
      <c r="A85" s="11" t="s">
        <v>392</v>
      </c>
      <c r="B85" s="12" t="s">
        <v>393</v>
      </c>
      <c r="C85" s="12" t="s">
        <v>394</v>
      </c>
      <c r="D85" s="11" t="s">
        <v>161</v>
      </c>
      <c r="E85" s="12" t="s">
        <v>395</v>
      </c>
      <c r="F85" s="43"/>
      <c r="G85" s="43"/>
      <c r="H85" s="43"/>
      <c r="I85" s="11"/>
      <c r="J85" s="15"/>
    </row>
    <row r="86" ht="74.25" customHeight="1">
      <c r="A86" s="11" t="s">
        <v>396</v>
      </c>
      <c r="B86" s="12" t="s">
        <v>397</v>
      </c>
      <c r="C86" s="12" t="s">
        <v>347</v>
      </c>
      <c r="D86" s="11" t="s">
        <v>398</v>
      </c>
      <c r="E86" s="12" t="s">
        <v>399</v>
      </c>
      <c r="F86" s="43"/>
      <c r="G86" s="43"/>
      <c r="H86" s="43"/>
      <c r="I86" s="11"/>
      <c r="J86" s="15"/>
    </row>
    <row r="87" ht="74.25" customHeight="1">
      <c r="A87" s="38" t="s">
        <v>400</v>
      </c>
      <c r="B87" s="32" t="s">
        <v>401</v>
      </c>
      <c r="C87" s="32" t="s">
        <v>402</v>
      </c>
      <c r="D87" s="38" t="s">
        <v>403</v>
      </c>
      <c r="E87" s="32" t="s">
        <v>404</v>
      </c>
      <c r="F87" s="66"/>
      <c r="G87" s="66"/>
      <c r="H87" s="66"/>
      <c r="I87" s="38"/>
      <c r="J87" s="76"/>
    </row>
    <row r="88" ht="74.25" customHeight="1">
      <c r="A88" s="38" t="s">
        <v>405</v>
      </c>
      <c r="B88" s="32" t="s">
        <v>406</v>
      </c>
      <c r="C88" s="32" t="s">
        <v>160</v>
      </c>
      <c r="D88" s="38" t="s">
        <v>138</v>
      </c>
      <c r="E88" s="77">
        <v>42557.0</v>
      </c>
      <c r="F88" s="66"/>
      <c r="G88" s="66"/>
      <c r="H88" s="66"/>
      <c r="I88" s="38"/>
      <c r="J88" s="76"/>
    </row>
    <row r="89" ht="74.25" customHeight="1">
      <c r="A89" s="11" t="s">
        <v>407</v>
      </c>
      <c r="B89" s="12" t="s">
        <v>408</v>
      </c>
      <c r="C89" s="12" t="s">
        <v>409</v>
      </c>
      <c r="D89" s="11" t="s">
        <v>410</v>
      </c>
      <c r="E89" s="12" t="s">
        <v>411</v>
      </c>
      <c r="F89" s="43"/>
      <c r="G89" s="43"/>
      <c r="H89" s="43"/>
      <c r="I89" s="11"/>
      <c r="J89" s="15"/>
    </row>
    <row r="90" ht="74.25" customHeight="1">
      <c r="A90" s="78" t="s">
        <v>412</v>
      </c>
      <c r="B90" s="79" t="s">
        <v>413</v>
      </c>
      <c r="C90" s="79" t="s">
        <v>414</v>
      </c>
      <c r="D90" s="78" t="s">
        <v>415</v>
      </c>
      <c r="E90" s="79" t="s">
        <v>416</v>
      </c>
      <c r="F90" s="80"/>
      <c r="G90" s="80"/>
      <c r="H90" s="80"/>
      <c r="I90" s="78"/>
      <c r="J90" s="81"/>
    </row>
    <row r="91" ht="74.25" customHeight="1">
      <c r="A91" s="11" t="s">
        <v>417</v>
      </c>
      <c r="B91" s="12" t="s">
        <v>418</v>
      </c>
      <c r="C91" s="12" t="s">
        <v>419</v>
      </c>
      <c r="D91" s="11" t="s">
        <v>420</v>
      </c>
      <c r="E91" s="12" t="s">
        <v>421</v>
      </c>
      <c r="F91" s="43"/>
      <c r="G91" s="43"/>
      <c r="H91" s="43"/>
      <c r="I91" s="11"/>
      <c r="J91" s="15"/>
    </row>
    <row r="92" ht="74.25" customHeight="1">
      <c r="A92" s="11" t="s">
        <v>422</v>
      </c>
      <c r="B92" s="12" t="s">
        <v>423</v>
      </c>
      <c r="C92" s="12" t="s">
        <v>424</v>
      </c>
      <c r="D92" s="11" t="s">
        <v>425</v>
      </c>
      <c r="E92" s="12" t="s">
        <v>426</v>
      </c>
      <c r="F92" s="43"/>
      <c r="G92" s="43"/>
      <c r="H92" s="43"/>
      <c r="I92" s="11"/>
      <c r="J92" s="15"/>
    </row>
    <row r="93" ht="74.25" customHeight="1">
      <c r="A93" s="11" t="s">
        <v>427</v>
      </c>
      <c r="B93" s="12" t="s">
        <v>428</v>
      </c>
      <c r="C93" s="12" t="s">
        <v>429</v>
      </c>
      <c r="D93" s="11" t="s">
        <v>161</v>
      </c>
      <c r="E93" s="12" t="s">
        <v>430</v>
      </c>
      <c r="F93" s="43"/>
      <c r="G93" s="43"/>
      <c r="H93" s="43"/>
      <c r="I93" s="11"/>
      <c r="J93" s="15"/>
    </row>
    <row r="94" ht="50.25" customHeight="1">
      <c r="A94" s="19" t="s">
        <v>431</v>
      </c>
      <c r="B94" s="2"/>
      <c r="C94" s="2"/>
      <c r="D94" s="2"/>
      <c r="E94" s="2"/>
      <c r="F94" s="2"/>
      <c r="G94" s="2"/>
      <c r="H94" s="2"/>
      <c r="I94" s="2"/>
      <c r="J94" s="3"/>
    </row>
    <row r="95" ht="50.25" customHeight="1">
      <c r="A95" s="38" t="s">
        <v>432</v>
      </c>
      <c r="B95" s="32" t="s">
        <v>433</v>
      </c>
      <c r="C95" s="32" t="s">
        <v>434</v>
      </c>
      <c r="D95" s="38" t="s">
        <v>161</v>
      </c>
      <c r="E95" s="32" t="s">
        <v>344</v>
      </c>
      <c r="F95" s="66"/>
      <c r="G95" s="66"/>
      <c r="H95" s="66"/>
      <c r="I95" s="40"/>
      <c r="J95" s="38"/>
    </row>
    <row r="96" ht="50.25" customHeight="1">
      <c r="A96" s="11" t="s">
        <v>435</v>
      </c>
      <c r="B96" s="12" t="s">
        <v>436</v>
      </c>
      <c r="C96" s="12" t="s">
        <v>437</v>
      </c>
      <c r="D96" s="11" t="s">
        <v>438</v>
      </c>
      <c r="E96" s="12" t="s">
        <v>439</v>
      </c>
      <c r="F96" s="43"/>
      <c r="G96" s="43"/>
      <c r="H96" s="43"/>
      <c r="I96" s="13"/>
      <c r="J96" s="11"/>
    </row>
    <row r="97" ht="50.25" customHeight="1">
      <c r="A97" s="11" t="s">
        <v>440</v>
      </c>
      <c r="B97" s="12" t="s">
        <v>441</v>
      </c>
      <c r="C97" s="12" t="s">
        <v>442</v>
      </c>
      <c r="D97" s="11" t="s">
        <v>443</v>
      </c>
      <c r="E97" s="12" t="s">
        <v>444</v>
      </c>
      <c r="F97" s="43"/>
      <c r="G97" s="43"/>
      <c r="H97" s="43"/>
      <c r="I97" s="13"/>
      <c r="J97" s="11"/>
    </row>
    <row r="98" ht="50.25" customHeight="1">
      <c r="A98" s="11" t="s">
        <v>445</v>
      </c>
      <c r="B98" s="75" t="s">
        <v>446</v>
      </c>
      <c r="C98" s="75" t="s">
        <v>447</v>
      </c>
      <c r="D98" s="82" t="s">
        <v>448</v>
      </c>
      <c r="E98" s="12" t="s">
        <v>449</v>
      </c>
      <c r="F98" s="43"/>
      <c r="G98" s="43"/>
      <c r="H98" s="43"/>
      <c r="I98" s="11" t="s">
        <v>450</v>
      </c>
      <c r="J98" s="83"/>
    </row>
    <row r="99" ht="50.25" customHeight="1">
      <c r="A99" s="84" t="s">
        <v>451</v>
      </c>
      <c r="B99" s="85" t="s">
        <v>452</v>
      </c>
      <c r="C99" s="85" t="s">
        <v>453</v>
      </c>
      <c r="D99" s="86" t="s">
        <v>454</v>
      </c>
      <c r="E99" s="87" t="s">
        <v>455</v>
      </c>
      <c r="F99" s="88"/>
      <c r="G99" s="88"/>
      <c r="H99" s="88"/>
      <c r="I99" s="84"/>
      <c r="J99" s="89"/>
    </row>
    <row r="100" ht="50.25" customHeight="1">
      <c r="A100" s="11" t="s">
        <v>456</v>
      </c>
      <c r="B100" s="12" t="s">
        <v>457</v>
      </c>
      <c r="C100" s="12" t="s">
        <v>458</v>
      </c>
      <c r="D100" s="11" t="s">
        <v>459</v>
      </c>
      <c r="E100" s="12" t="s">
        <v>460</v>
      </c>
      <c r="F100" s="43"/>
      <c r="G100" s="43"/>
      <c r="H100" s="43"/>
      <c r="I100" s="11" t="s">
        <v>461</v>
      </c>
      <c r="J100" s="83"/>
    </row>
    <row r="101" ht="50.25" customHeight="1">
      <c r="A101" s="11" t="s">
        <v>462</v>
      </c>
      <c r="B101" s="12" t="s">
        <v>463</v>
      </c>
      <c r="C101" s="12" t="s">
        <v>464</v>
      </c>
      <c r="D101" s="11" t="s">
        <v>465</v>
      </c>
      <c r="E101" s="12" t="s">
        <v>466</v>
      </c>
      <c r="F101" s="43"/>
      <c r="G101" s="43"/>
      <c r="H101" s="43"/>
      <c r="I101" s="83"/>
      <c r="J101" s="83"/>
    </row>
    <row r="102" ht="50.25" customHeight="1">
      <c r="A102" s="11" t="s">
        <v>467</v>
      </c>
      <c r="B102" s="12" t="s">
        <v>468</v>
      </c>
      <c r="C102" s="12" t="s">
        <v>469</v>
      </c>
      <c r="D102" s="11" t="s">
        <v>470</v>
      </c>
      <c r="E102" s="12" t="s">
        <v>471</v>
      </c>
      <c r="F102" s="43"/>
      <c r="G102" s="43"/>
      <c r="H102" s="43"/>
      <c r="I102" s="83"/>
      <c r="J102" s="83"/>
    </row>
    <row r="103" ht="50.25" customHeight="1">
      <c r="A103" s="19" t="s">
        <v>472</v>
      </c>
      <c r="B103" s="2"/>
      <c r="C103" s="2"/>
      <c r="D103" s="2"/>
      <c r="E103" s="2"/>
      <c r="F103" s="2"/>
      <c r="G103" s="2"/>
      <c r="H103" s="2"/>
      <c r="I103" s="2"/>
      <c r="J103" s="3"/>
    </row>
    <row r="104" ht="50.25" customHeight="1">
      <c r="A104" s="38" t="s">
        <v>473</v>
      </c>
      <c r="B104" s="32" t="s">
        <v>474</v>
      </c>
      <c r="C104" s="32" t="s">
        <v>475</v>
      </c>
      <c r="D104" s="38" t="s">
        <v>476</v>
      </c>
      <c r="E104" s="39">
        <v>42709.0</v>
      </c>
      <c r="F104" s="40"/>
      <c r="G104" s="40"/>
      <c r="H104" s="40"/>
      <c r="I104" s="38"/>
      <c r="J104" s="38"/>
    </row>
    <row r="105" ht="50.25" customHeight="1">
      <c r="A105" s="11" t="s">
        <v>477</v>
      </c>
      <c r="B105" s="12" t="s">
        <v>478</v>
      </c>
      <c r="C105" s="12" t="s">
        <v>479</v>
      </c>
      <c r="D105" s="11" t="s">
        <v>480</v>
      </c>
      <c r="E105" s="12" t="s">
        <v>481</v>
      </c>
      <c r="F105" s="13"/>
      <c r="G105" s="13"/>
      <c r="H105" s="13"/>
      <c r="I105" s="11"/>
      <c r="J105" s="11"/>
    </row>
    <row r="106" ht="50.25" customHeight="1">
      <c r="A106" s="11" t="s">
        <v>482</v>
      </c>
      <c r="B106" s="12" t="s">
        <v>483</v>
      </c>
      <c r="C106" s="12" t="s">
        <v>484</v>
      </c>
      <c r="D106" s="11" t="s">
        <v>485</v>
      </c>
      <c r="E106" s="12" t="s">
        <v>486</v>
      </c>
      <c r="F106" s="13"/>
      <c r="G106" s="13"/>
      <c r="H106" s="13"/>
      <c r="I106" s="11"/>
      <c r="J106" s="11"/>
    </row>
    <row r="107" ht="50.25" customHeight="1">
      <c r="A107" s="90" t="s">
        <v>487</v>
      </c>
      <c r="B107" s="91" t="s">
        <v>488</v>
      </c>
      <c r="C107" s="92" t="s">
        <v>489</v>
      </c>
      <c r="D107" s="93" t="s">
        <v>490</v>
      </c>
      <c r="E107" s="87" t="s">
        <v>491</v>
      </c>
      <c r="F107" s="94"/>
      <c r="G107" s="94"/>
      <c r="H107" s="94"/>
      <c r="I107" s="84"/>
      <c r="J107" s="84"/>
    </row>
    <row r="108" ht="50.25" customHeight="1">
      <c r="A108" s="84" t="s">
        <v>492</v>
      </c>
      <c r="B108" s="87" t="s">
        <v>493</v>
      </c>
      <c r="C108" s="87" t="s">
        <v>494</v>
      </c>
      <c r="D108" s="84" t="s">
        <v>495</v>
      </c>
      <c r="E108" s="87" t="s">
        <v>496</v>
      </c>
      <c r="F108" s="94"/>
      <c r="G108" s="94"/>
      <c r="H108" s="94"/>
      <c r="I108" s="84"/>
      <c r="J108" s="84"/>
    </row>
    <row r="109" ht="50.25" customHeight="1">
      <c r="A109" s="38" t="s">
        <v>497</v>
      </c>
      <c r="B109" s="32" t="s">
        <v>498</v>
      </c>
      <c r="C109" s="32" t="s">
        <v>499</v>
      </c>
      <c r="D109" s="38" t="s">
        <v>500</v>
      </c>
      <c r="E109" s="32"/>
      <c r="F109" s="40"/>
      <c r="G109" s="40"/>
      <c r="H109" s="40"/>
      <c r="I109" s="38"/>
      <c r="J109" s="38"/>
    </row>
    <row r="110" ht="50.25" customHeight="1">
      <c r="A110" s="38" t="s">
        <v>501</v>
      </c>
      <c r="B110" s="32" t="s">
        <v>502</v>
      </c>
      <c r="C110" s="32" t="s">
        <v>503</v>
      </c>
      <c r="D110" s="38" t="s">
        <v>504</v>
      </c>
      <c r="E110" s="32" t="s">
        <v>505</v>
      </c>
      <c r="F110" s="40"/>
      <c r="G110" s="40"/>
      <c r="H110" s="40"/>
      <c r="I110" s="38"/>
      <c r="J110" s="38"/>
    </row>
    <row r="111" ht="50.25" customHeight="1">
      <c r="A111" s="11" t="s">
        <v>506</v>
      </c>
      <c r="B111" s="12" t="s">
        <v>507</v>
      </c>
      <c r="C111" s="12" t="s">
        <v>508</v>
      </c>
      <c r="D111" s="11" t="s">
        <v>509</v>
      </c>
      <c r="E111" s="12" t="s">
        <v>510</v>
      </c>
      <c r="F111" s="43"/>
      <c r="G111" s="43"/>
      <c r="H111" s="43"/>
      <c r="I111" s="13" t="s">
        <v>45</v>
      </c>
      <c r="J111" s="11"/>
    </row>
    <row r="113" ht="50.25" customHeight="1">
      <c r="A113" s="10" t="s">
        <v>511</v>
      </c>
      <c r="B113" s="2"/>
      <c r="C113" s="2"/>
      <c r="D113" s="2"/>
      <c r="E113" s="2"/>
      <c r="F113" s="2"/>
      <c r="G113" s="2"/>
      <c r="H113" s="2"/>
      <c r="I113" s="2"/>
      <c r="J113" s="3"/>
    </row>
    <row r="114" ht="50.25" customHeight="1">
      <c r="A114" s="30" t="s">
        <v>512</v>
      </c>
      <c r="B114" s="31" t="s">
        <v>513</v>
      </c>
      <c r="C114" s="31" t="s">
        <v>514</v>
      </c>
      <c r="D114" s="30" t="s">
        <v>515</v>
      </c>
      <c r="E114" s="33">
        <v>42708.0</v>
      </c>
      <c r="F114" s="95"/>
      <c r="G114" s="95"/>
      <c r="H114" s="95"/>
      <c r="I114" s="96"/>
      <c r="J114" s="96"/>
    </row>
    <row r="115" ht="50.25" customHeight="1">
      <c r="A115" s="11" t="s">
        <v>516</v>
      </c>
      <c r="B115" s="12" t="s">
        <v>517</v>
      </c>
      <c r="C115" s="12" t="s">
        <v>518</v>
      </c>
      <c r="D115" s="11" t="s">
        <v>519</v>
      </c>
      <c r="E115" s="12" t="s">
        <v>520</v>
      </c>
      <c r="F115" s="43"/>
      <c r="G115" s="43"/>
      <c r="H115" s="43"/>
      <c r="I115" s="83"/>
      <c r="J115" s="83"/>
    </row>
    <row r="116" ht="50.25" customHeight="1">
      <c r="A116" s="30" t="s">
        <v>521</v>
      </c>
      <c r="B116" s="31" t="s">
        <v>522</v>
      </c>
      <c r="C116" s="31" t="s">
        <v>523</v>
      </c>
      <c r="D116" s="30" t="s">
        <v>524</v>
      </c>
      <c r="E116" s="33">
        <v>42708.0</v>
      </c>
      <c r="F116" s="95"/>
      <c r="G116" s="95"/>
      <c r="H116" s="95"/>
      <c r="I116" s="96"/>
      <c r="J116" s="96"/>
    </row>
    <row r="117" ht="50.25" customHeight="1">
      <c r="A117" s="30"/>
      <c r="B117" s="31"/>
      <c r="C117" s="31"/>
      <c r="D117" s="30"/>
      <c r="E117" s="97"/>
      <c r="F117" s="95"/>
      <c r="G117" s="95"/>
      <c r="H117" s="95"/>
      <c r="I117" s="96"/>
      <c r="J117" s="96"/>
    </row>
    <row r="118" ht="50.25" customHeight="1">
      <c r="A118" s="19" t="s">
        <v>525</v>
      </c>
      <c r="B118" s="2"/>
      <c r="C118" s="2"/>
      <c r="D118" s="2"/>
      <c r="E118" s="2"/>
      <c r="F118" s="2"/>
      <c r="G118" s="2"/>
      <c r="H118" s="2"/>
      <c r="I118" s="2"/>
      <c r="J118" s="3"/>
    </row>
    <row r="119" ht="50.25" customHeight="1">
      <c r="A119" s="38"/>
      <c r="B119" s="32" t="s">
        <v>526</v>
      </c>
      <c r="C119" s="32" t="s">
        <v>527</v>
      </c>
      <c r="D119" s="38" t="s">
        <v>528</v>
      </c>
      <c r="E119" s="32"/>
      <c r="F119" s="66"/>
      <c r="G119" s="66"/>
      <c r="H119" s="66"/>
      <c r="I119" s="38"/>
      <c r="J119" s="98"/>
    </row>
    <row r="120" ht="50.25" customHeight="1">
      <c r="A120" s="30"/>
      <c r="B120" s="31"/>
      <c r="C120" s="31"/>
      <c r="D120" s="30"/>
      <c r="E120" s="97"/>
      <c r="F120" s="95"/>
      <c r="G120" s="95"/>
      <c r="H120" s="95"/>
      <c r="I120" s="96"/>
      <c r="J120" s="96"/>
    </row>
    <row r="121" ht="50.25" customHeight="1">
      <c r="A121" s="30"/>
      <c r="B121" s="31"/>
      <c r="C121" s="31"/>
      <c r="D121" s="30"/>
      <c r="E121" s="97"/>
      <c r="F121" s="95"/>
      <c r="G121" s="95"/>
      <c r="H121" s="95"/>
      <c r="I121" s="96"/>
      <c r="J121" s="96"/>
    </row>
    <row r="122" ht="50.25" customHeight="1">
      <c r="A122" s="99"/>
      <c r="B122" s="100"/>
      <c r="C122" s="100"/>
      <c r="D122" s="101"/>
      <c r="E122" s="102"/>
      <c r="F122" s="103"/>
      <c r="G122" s="103"/>
      <c r="H122" s="103"/>
      <c r="I122" s="104"/>
      <c r="J122" s="104"/>
    </row>
  </sheetData>
  <mergeCells count="14">
    <mergeCell ref="A54:J54"/>
    <mergeCell ref="A84:J84"/>
    <mergeCell ref="A94:J94"/>
    <mergeCell ref="A113:J113"/>
    <mergeCell ref="A118:J118"/>
    <mergeCell ref="A103:J103"/>
    <mergeCell ref="A68:J68"/>
    <mergeCell ref="A37:J37"/>
    <mergeCell ref="A4:J4"/>
    <mergeCell ref="A2:I2"/>
    <mergeCell ref="A18:J18"/>
    <mergeCell ref="A27:J27"/>
    <mergeCell ref="A8:J8"/>
    <mergeCell ref="A1:J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7.29" defaultRowHeight="15.75"/>
  <cols>
    <col customWidth="1" min="1" max="1" width="27.43"/>
    <col customWidth="1" min="2" max="2" width="29.71"/>
    <col customWidth="1" min="3" max="3" width="28.14"/>
    <col customWidth="1" min="4" max="4" width="31.14"/>
    <col customWidth="1" min="5" max="5" width="13.86"/>
    <col customWidth="1" min="6" max="6" width="27.29"/>
    <col customWidth="1" min="7" max="7" width="28.29"/>
  </cols>
  <sheetData>
    <row r="1" ht="27.0" customHeight="1">
      <c r="A1" s="105" t="s">
        <v>529</v>
      </c>
      <c r="B1" s="106"/>
      <c r="C1" s="106"/>
      <c r="D1" s="106"/>
      <c r="E1" s="106"/>
      <c r="F1" s="106"/>
      <c r="G1" s="106"/>
    </row>
    <row r="2" ht="15.0" customHeight="1">
      <c r="A2" s="107"/>
      <c r="B2" s="2"/>
      <c r="C2" s="2"/>
      <c r="D2" s="2"/>
      <c r="E2" s="2"/>
      <c r="F2" s="3"/>
      <c r="G2" s="108"/>
    </row>
    <row r="3" ht="72.0" customHeight="1">
      <c r="A3" s="109" t="s">
        <v>1</v>
      </c>
      <c r="B3" s="7" t="s">
        <v>2</v>
      </c>
      <c r="C3" s="110" t="s">
        <v>530</v>
      </c>
      <c r="D3" s="7" t="s">
        <v>4</v>
      </c>
      <c r="E3" s="111" t="s">
        <v>531</v>
      </c>
      <c r="F3" s="112" t="s">
        <v>9</v>
      </c>
      <c r="G3" s="113" t="s">
        <v>10</v>
      </c>
    </row>
    <row r="4" ht="34.5" customHeight="1">
      <c r="A4" s="19" t="s">
        <v>11</v>
      </c>
      <c r="B4" s="2"/>
      <c r="C4" s="2"/>
      <c r="D4" s="2"/>
      <c r="E4" s="2"/>
      <c r="F4" s="2"/>
      <c r="G4" s="3"/>
    </row>
    <row r="5" ht="15.75" customHeight="1">
      <c r="A5" s="11" t="s">
        <v>532</v>
      </c>
      <c r="B5" s="12" t="s">
        <v>533</v>
      </c>
      <c r="C5" s="12" t="s">
        <v>534</v>
      </c>
      <c r="D5" s="54" t="s">
        <v>535</v>
      </c>
      <c r="E5" s="12" t="s">
        <v>536</v>
      </c>
      <c r="F5" s="114" t="s">
        <v>275</v>
      </c>
      <c r="G5" s="115"/>
    </row>
    <row r="6" ht="15.75" customHeight="1">
      <c r="A6" s="116"/>
      <c r="B6" s="117"/>
      <c r="C6" s="117"/>
      <c r="D6" s="118"/>
      <c r="E6" s="119"/>
      <c r="F6" s="120"/>
      <c r="G6" s="121"/>
    </row>
    <row r="7" ht="42.0" customHeight="1">
      <c r="A7" s="19" t="s">
        <v>29</v>
      </c>
      <c r="B7" s="2"/>
      <c r="C7" s="2"/>
      <c r="D7" s="2"/>
      <c r="E7" s="2"/>
      <c r="F7" s="2"/>
      <c r="G7" s="3"/>
    </row>
    <row r="8" ht="15.75" customHeight="1">
      <c r="A8" s="11" t="s">
        <v>537</v>
      </c>
      <c r="B8" s="12" t="s">
        <v>538</v>
      </c>
      <c r="C8" s="12" t="s">
        <v>539</v>
      </c>
      <c r="D8" s="54" t="s">
        <v>540</v>
      </c>
      <c r="E8" s="12" t="s">
        <v>541</v>
      </c>
      <c r="F8" s="114" t="s">
        <v>45</v>
      </c>
      <c r="G8" s="122"/>
    </row>
    <row r="10" ht="66.0" customHeight="1">
      <c r="A10" s="123" t="s">
        <v>542</v>
      </c>
      <c r="B10" s="124" t="s">
        <v>543</v>
      </c>
      <c r="C10" s="125" t="s">
        <v>544</v>
      </c>
      <c r="D10" s="54" t="s">
        <v>545</v>
      </c>
      <c r="E10" s="12" t="s">
        <v>546</v>
      </c>
      <c r="F10" s="126" t="s">
        <v>35</v>
      </c>
      <c r="G10" s="127"/>
    </row>
    <row r="11" ht="66.0" customHeight="1">
      <c r="A11" s="128" t="s">
        <v>547</v>
      </c>
      <c r="B11" s="124" t="s">
        <v>548</v>
      </c>
      <c r="C11" s="124" t="s">
        <v>549</v>
      </c>
      <c r="D11" s="54" t="s">
        <v>550</v>
      </c>
      <c r="E11" s="12" t="s">
        <v>551</v>
      </c>
      <c r="F11" s="12" t="s">
        <v>17</v>
      </c>
      <c r="G11" s="52"/>
    </row>
    <row r="12" ht="46.5" customHeight="1">
      <c r="A12" s="10" t="s">
        <v>79</v>
      </c>
      <c r="B12" s="2"/>
      <c r="C12" s="2"/>
      <c r="D12" s="2"/>
      <c r="E12" s="2"/>
      <c r="F12" s="2"/>
      <c r="G12" s="3"/>
    </row>
    <row r="13" ht="84.0" customHeight="1">
      <c r="A13" s="11" t="s">
        <v>552</v>
      </c>
      <c r="B13" s="12" t="s">
        <v>553</v>
      </c>
      <c r="C13" s="125" t="s">
        <v>554</v>
      </c>
      <c r="D13" s="129" t="s">
        <v>555</v>
      </c>
      <c r="E13" s="12" t="s">
        <v>556</v>
      </c>
      <c r="F13" s="126" t="s">
        <v>35</v>
      </c>
      <c r="G13" s="130" t="s">
        <v>557</v>
      </c>
    </row>
    <row r="14" ht="84.0" customHeight="1">
      <c r="A14" s="128" t="s">
        <v>558</v>
      </c>
      <c r="B14" s="124" t="s">
        <v>559</v>
      </c>
      <c r="C14" s="124" t="s">
        <v>560</v>
      </c>
      <c r="D14" s="54" t="s">
        <v>561</v>
      </c>
      <c r="E14" s="12" t="s">
        <v>562</v>
      </c>
      <c r="F14" s="131" t="s">
        <v>563</v>
      </c>
      <c r="G14" s="51"/>
    </row>
    <row r="15" ht="66.0" customHeight="1">
      <c r="A15" s="128" t="s">
        <v>564</v>
      </c>
      <c r="B15" s="124" t="s">
        <v>565</v>
      </c>
      <c r="C15" s="124" t="s">
        <v>544</v>
      </c>
      <c r="D15" s="54" t="s">
        <v>566</v>
      </c>
      <c r="E15" s="12" t="s">
        <v>546</v>
      </c>
      <c r="F15" s="131" t="s">
        <v>35</v>
      </c>
      <c r="G15" s="52"/>
    </row>
    <row r="16" ht="46.5" customHeight="1">
      <c r="A16" s="19" t="s">
        <v>115</v>
      </c>
      <c r="B16" s="2"/>
      <c r="C16" s="2"/>
      <c r="D16" s="2"/>
      <c r="E16" s="2"/>
      <c r="F16" s="2"/>
      <c r="G16" s="3"/>
    </row>
    <row r="17" ht="84.0" customHeight="1">
      <c r="A17" s="11" t="s">
        <v>567</v>
      </c>
      <c r="B17" s="12" t="s">
        <v>568</v>
      </c>
      <c r="C17" s="124" t="s">
        <v>554</v>
      </c>
      <c r="D17" s="129" t="s">
        <v>569</v>
      </c>
      <c r="E17" s="12" t="s">
        <v>570</v>
      </c>
      <c r="F17" s="131" t="s">
        <v>35</v>
      </c>
      <c r="G17" s="54" t="s">
        <v>557</v>
      </c>
    </row>
    <row r="18" ht="84.0" customHeight="1">
      <c r="A18" s="128" t="s">
        <v>571</v>
      </c>
      <c r="B18" s="124" t="s">
        <v>572</v>
      </c>
      <c r="C18" s="124" t="s">
        <v>560</v>
      </c>
      <c r="D18" s="54" t="s">
        <v>573</v>
      </c>
      <c r="E18" s="12" t="s">
        <v>574</v>
      </c>
      <c r="F18" s="12" t="s">
        <v>563</v>
      </c>
      <c r="G18" s="51"/>
    </row>
    <row r="19" ht="46.5" customHeight="1">
      <c r="A19" s="132" t="s">
        <v>575</v>
      </c>
      <c r="B19" s="124" t="s">
        <v>576</v>
      </c>
      <c r="C19" s="133" t="s">
        <v>577</v>
      </c>
      <c r="D19" s="129" t="s">
        <v>578</v>
      </c>
      <c r="E19" s="12" t="s">
        <v>579</v>
      </c>
      <c r="F19" s="13" t="s">
        <v>580</v>
      </c>
      <c r="G19" s="54" t="s">
        <v>581</v>
      </c>
    </row>
    <row r="20" ht="46.5" customHeight="1">
      <c r="A20" s="11" t="s">
        <v>582</v>
      </c>
      <c r="B20" s="12" t="s">
        <v>583</v>
      </c>
      <c r="C20" s="12" t="s">
        <v>584</v>
      </c>
      <c r="D20" s="54" t="s">
        <v>585</v>
      </c>
      <c r="E20" s="12" t="s">
        <v>586</v>
      </c>
      <c r="F20" s="134" t="s">
        <v>587</v>
      </c>
      <c r="G20" s="127"/>
    </row>
    <row r="21" ht="58.5" customHeight="1">
      <c r="A21" s="135" t="s">
        <v>588</v>
      </c>
      <c r="B21" s="124" t="s">
        <v>589</v>
      </c>
      <c r="C21" s="124" t="s">
        <v>590</v>
      </c>
      <c r="D21" s="11" t="s">
        <v>591</v>
      </c>
      <c r="E21" s="12" t="s">
        <v>592</v>
      </c>
      <c r="F21" s="14" t="s">
        <v>587</v>
      </c>
      <c r="G21" s="83"/>
    </row>
    <row r="22" ht="46.5" customHeight="1">
      <c r="A22" s="11" t="s">
        <v>593</v>
      </c>
      <c r="B22" s="12" t="s">
        <v>594</v>
      </c>
      <c r="C22" s="12" t="s">
        <v>595</v>
      </c>
      <c r="D22" s="54" t="s">
        <v>596</v>
      </c>
      <c r="E22" s="12" t="s">
        <v>597</v>
      </c>
      <c r="F22" s="134" t="s">
        <v>45</v>
      </c>
      <c r="G22" s="136" t="s">
        <v>598</v>
      </c>
    </row>
    <row r="23" ht="46.5" customHeight="1">
      <c r="A23" s="22" t="s">
        <v>599</v>
      </c>
      <c r="B23" s="23" t="s">
        <v>600</v>
      </c>
      <c r="C23" s="23" t="s">
        <v>601</v>
      </c>
      <c r="D23" s="137" t="s">
        <v>602</v>
      </c>
      <c r="E23" s="24">
        <v>42678.0</v>
      </c>
      <c r="F23" s="138"/>
      <c r="G23" s="139"/>
    </row>
    <row r="24" ht="46.5" customHeight="1">
      <c r="A24" s="19" t="s">
        <v>169</v>
      </c>
      <c r="B24" s="2"/>
      <c r="C24" s="2"/>
      <c r="D24" s="2"/>
      <c r="E24" s="2"/>
      <c r="F24" s="2"/>
      <c r="G24" s="3"/>
    </row>
    <row r="25" ht="46.5" customHeight="1">
      <c r="A25" s="11" t="s">
        <v>603</v>
      </c>
      <c r="B25" s="12" t="s">
        <v>604</v>
      </c>
      <c r="C25" s="12" t="s">
        <v>605</v>
      </c>
      <c r="D25" s="54" t="s">
        <v>606</v>
      </c>
      <c r="E25" s="12" t="s">
        <v>607</v>
      </c>
      <c r="F25" s="126" t="s">
        <v>275</v>
      </c>
      <c r="G25" s="127"/>
    </row>
    <row r="26" ht="46.5" customHeight="1">
      <c r="A26" s="128" t="s">
        <v>608</v>
      </c>
      <c r="B26" s="124" t="s">
        <v>609</v>
      </c>
      <c r="C26" s="124" t="s">
        <v>610</v>
      </c>
      <c r="D26" s="54" t="s">
        <v>611</v>
      </c>
      <c r="E26" s="12" t="s">
        <v>612</v>
      </c>
      <c r="F26" s="12" t="s">
        <v>613</v>
      </c>
      <c r="G26" s="140"/>
    </row>
    <row r="27" ht="46.5" customHeight="1">
      <c r="A27" s="128" t="s">
        <v>614</v>
      </c>
      <c r="B27" s="124" t="s">
        <v>615</v>
      </c>
      <c r="C27" s="124" t="s">
        <v>616</v>
      </c>
      <c r="D27" s="54" t="s">
        <v>138</v>
      </c>
      <c r="E27" s="12" t="s">
        <v>617</v>
      </c>
      <c r="F27" s="12"/>
      <c r="G27" s="140"/>
    </row>
    <row r="28" ht="60.0" customHeight="1">
      <c r="A28" s="11" t="s">
        <v>618</v>
      </c>
      <c r="B28" s="124" t="s">
        <v>619</v>
      </c>
      <c r="C28" s="12" t="s">
        <v>620</v>
      </c>
      <c r="D28" s="54" t="s">
        <v>621</v>
      </c>
      <c r="E28" s="12" t="s">
        <v>622</v>
      </c>
      <c r="F28" s="18" t="s">
        <v>209</v>
      </c>
      <c r="G28" s="141"/>
    </row>
    <row r="29" ht="46.5" customHeight="1">
      <c r="A29" s="142" t="s">
        <v>250</v>
      </c>
      <c r="B29" s="2"/>
      <c r="C29" s="2"/>
      <c r="D29" s="2"/>
      <c r="E29" s="2"/>
      <c r="F29" s="2"/>
      <c r="G29" s="3"/>
    </row>
    <row r="30" ht="46.5" customHeight="1">
      <c r="A30" s="11" t="s">
        <v>623</v>
      </c>
      <c r="B30" s="124" t="s">
        <v>624</v>
      </c>
      <c r="C30" s="124" t="s">
        <v>625</v>
      </c>
      <c r="D30" s="54" t="s">
        <v>626</v>
      </c>
      <c r="E30" s="12" t="s">
        <v>627</v>
      </c>
      <c r="F30" s="12"/>
      <c r="G30" s="54" t="s">
        <v>628</v>
      </c>
    </row>
    <row r="31" ht="46.5" customHeight="1">
      <c r="A31" s="11" t="s">
        <v>629</v>
      </c>
      <c r="B31" s="124" t="s">
        <v>630</v>
      </c>
      <c r="C31" s="124" t="s">
        <v>631</v>
      </c>
      <c r="D31" s="54" t="s">
        <v>632</v>
      </c>
      <c r="E31" s="12" t="s">
        <v>627</v>
      </c>
      <c r="F31" s="12"/>
      <c r="G31" s="54"/>
    </row>
    <row r="32" ht="46.5" customHeight="1">
      <c r="A32" s="135" t="s">
        <v>633</v>
      </c>
      <c r="B32" s="12" t="s">
        <v>634</v>
      </c>
      <c r="C32" s="124" t="s">
        <v>635</v>
      </c>
      <c r="D32" s="54" t="s">
        <v>636</v>
      </c>
      <c r="E32" s="12" t="s">
        <v>637</v>
      </c>
      <c r="F32" s="143"/>
      <c r="G32" s="54" t="s">
        <v>638</v>
      </c>
    </row>
    <row r="33" ht="46.5" customHeight="1">
      <c r="A33" s="83" t="s">
        <v>639</v>
      </c>
      <c r="B33" s="144" t="s">
        <v>640</v>
      </c>
      <c r="C33" s="12" t="s">
        <v>641</v>
      </c>
      <c r="D33" s="83" t="s">
        <v>642</v>
      </c>
      <c r="E33" s="12" t="s">
        <v>643</v>
      </c>
      <c r="F33" s="145"/>
      <c r="G33" s="145"/>
    </row>
    <row r="34" ht="46.5" customHeight="1">
      <c r="A34" s="146" t="s">
        <v>323</v>
      </c>
      <c r="B34" s="2"/>
      <c r="C34" s="2"/>
      <c r="D34" s="2"/>
      <c r="E34" s="2"/>
      <c r="F34" s="2"/>
      <c r="G34" s="3"/>
    </row>
    <row r="35" ht="46.5" customHeight="1">
      <c r="A35" s="11" t="s">
        <v>644</v>
      </c>
      <c r="B35" s="12" t="s">
        <v>645</v>
      </c>
      <c r="C35" s="12" t="s">
        <v>646</v>
      </c>
      <c r="D35" s="54" t="s">
        <v>647</v>
      </c>
      <c r="E35" s="12" t="s">
        <v>648</v>
      </c>
      <c r="F35" s="114" t="s">
        <v>649</v>
      </c>
      <c r="G35" s="147"/>
    </row>
    <row r="36" ht="46.5" customHeight="1">
      <c r="A36" s="11" t="s">
        <v>650</v>
      </c>
      <c r="B36" s="12" t="s">
        <v>651</v>
      </c>
      <c r="C36" s="12" t="s">
        <v>652</v>
      </c>
      <c r="D36" s="54" t="s">
        <v>653</v>
      </c>
      <c r="E36" s="12" t="s">
        <v>654</v>
      </c>
      <c r="F36" s="114" t="s">
        <v>655</v>
      </c>
      <c r="G36" s="147"/>
    </row>
    <row r="37" ht="60.0" customHeight="1">
      <c r="A37" s="128" t="s">
        <v>656</v>
      </c>
      <c r="B37" s="12" t="s">
        <v>657</v>
      </c>
      <c r="C37" s="124" t="s">
        <v>658</v>
      </c>
      <c r="D37" s="54" t="s">
        <v>659</v>
      </c>
      <c r="E37" s="12" t="s">
        <v>194</v>
      </c>
      <c r="F37" s="20"/>
      <c r="G37" s="127"/>
    </row>
    <row r="38" ht="60.0" customHeight="1">
      <c r="A38" s="148" t="s">
        <v>660</v>
      </c>
      <c r="B38" s="23" t="s">
        <v>661</v>
      </c>
      <c r="C38" s="149" t="s">
        <v>662</v>
      </c>
      <c r="D38" s="137" t="s">
        <v>138</v>
      </c>
      <c r="E38" s="150">
        <v>42435.0</v>
      </c>
      <c r="F38" s="151"/>
      <c r="G38" s="152"/>
    </row>
    <row r="39" ht="46.5" customHeight="1">
      <c r="A39" s="142" t="s">
        <v>391</v>
      </c>
      <c r="B39" s="2"/>
      <c r="C39" s="2"/>
      <c r="D39" s="2"/>
      <c r="E39" s="2"/>
      <c r="F39" s="2"/>
      <c r="G39" s="3"/>
    </row>
    <row r="40" ht="46.5" customHeight="1">
      <c r="A40" s="153" t="s">
        <v>663</v>
      </c>
      <c r="B40" s="154" t="s">
        <v>664</v>
      </c>
      <c r="C40" s="133" t="s">
        <v>665</v>
      </c>
      <c r="D40" s="155" t="s">
        <v>666</v>
      </c>
      <c r="E40" s="133" t="s">
        <v>667</v>
      </c>
      <c r="F40" s="133"/>
      <c r="G40" s="156"/>
    </row>
    <row r="41" ht="46.5" customHeight="1">
      <c r="A41" s="157" t="s">
        <v>668</v>
      </c>
      <c r="B41" s="23" t="s">
        <v>669</v>
      </c>
      <c r="C41" s="23" t="s">
        <v>670</v>
      </c>
      <c r="D41" s="137" t="s">
        <v>671</v>
      </c>
      <c r="E41" s="158" t="s">
        <v>672</v>
      </c>
      <c r="F41" s="158"/>
      <c r="G41" s="159"/>
    </row>
    <row r="42" ht="46.5" customHeight="1">
      <c r="A42" s="153" t="s">
        <v>668</v>
      </c>
      <c r="B42" s="154" t="s">
        <v>673</v>
      </c>
      <c r="C42" s="12" t="s">
        <v>674</v>
      </c>
      <c r="D42" s="54" t="s">
        <v>671</v>
      </c>
      <c r="E42" s="133" t="s">
        <v>675</v>
      </c>
      <c r="F42" s="133"/>
      <c r="G42" s="156"/>
    </row>
    <row r="43" ht="46.5" customHeight="1">
      <c r="A43" s="160" t="s">
        <v>676</v>
      </c>
      <c r="B43" s="161" t="s">
        <v>677</v>
      </c>
      <c r="C43" s="87" t="s">
        <v>678</v>
      </c>
      <c r="D43" s="84" t="s">
        <v>679</v>
      </c>
      <c r="E43" s="87" t="s">
        <v>680</v>
      </c>
      <c r="F43" s="87"/>
      <c r="G43" s="162"/>
    </row>
    <row r="44" ht="46.5" customHeight="1">
      <c r="A44" s="146" t="s">
        <v>431</v>
      </c>
      <c r="B44" s="2"/>
      <c r="C44" s="2"/>
      <c r="D44" s="2"/>
      <c r="E44" s="2"/>
      <c r="F44" s="2"/>
      <c r="G44" s="3"/>
    </row>
    <row r="45" ht="46.5" customHeight="1">
      <c r="A45" s="163" t="s">
        <v>681</v>
      </c>
      <c r="B45" s="164" t="s">
        <v>682</v>
      </c>
      <c r="C45" s="165" t="s">
        <v>683</v>
      </c>
      <c r="D45" s="38" t="s">
        <v>684</v>
      </c>
      <c r="E45" s="38"/>
      <c r="F45" s="38"/>
      <c r="G45" s="38"/>
    </row>
    <row r="46" ht="46.5" customHeight="1">
      <c r="A46" s="166" t="s">
        <v>685</v>
      </c>
      <c r="B46" s="32" t="s">
        <v>686</v>
      </c>
      <c r="C46" s="164" t="s">
        <v>687</v>
      </c>
      <c r="D46" s="38" t="s">
        <v>688</v>
      </c>
      <c r="E46" s="32" t="s">
        <v>689</v>
      </c>
      <c r="F46" s="167"/>
      <c r="G46" s="32"/>
    </row>
    <row r="47" ht="46.5" customHeight="1">
      <c r="A47" s="22" t="s">
        <v>690</v>
      </c>
      <c r="B47" s="23" t="s">
        <v>691</v>
      </c>
      <c r="C47" s="149" t="s">
        <v>692</v>
      </c>
      <c r="D47" s="22" t="s">
        <v>693</v>
      </c>
      <c r="E47" s="23"/>
      <c r="F47" s="168"/>
      <c r="G47" s="23"/>
    </row>
    <row r="48" ht="46.5" customHeight="1">
      <c r="A48" s="142" t="s">
        <v>472</v>
      </c>
      <c r="B48" s="2"/>
      <c r="C48" s="2"/>
      <c r="D48" s="2"/>
      <c r="E48" s="2"/>
      <c r="F48" s="2"/>
      <c r="G48" s="3"/>
    </row>
    <row r="49" ht="46.5" customHeight="1">
      <c r="A49" s="38" t="s">
        <v>694</v>
      </c>
      <c r="B49" s="32" t="s">
        <v>695</v>
      </c>
      <c r="C49" s="32" t="s">
        <v>696</v>
      </c>
      <c r="D49" s="38" t="s">
        <v>697</v>
      </c>
      <c r="E49" s="32"/>
      <c r="F49" s="169"/>
      <c r="G49" s="169"/>
    </row>
    <row r="50" ht="46.5" customHeight="1">
      <c r="A50" s="38" t="s">
        <v>698</v>
      </c>
      <c r="B50" s="164" t="s">
        <v>699</v>
      </c>
      <c r="C50" s="164" t="s">
        <v>625</v>
      </c>
      <c r="D50" s="38" t="s">
        <v>700</v>
      </c>
      <c r="E50" s="38"/>
      <c r="F50" s="38"/>
      <c r="G50" s="38"/>
    </row>
    <row r="51" ht="46.5" customHeight="1">
      <c r="A51" s="38" t="s">
        <v>701</v>
      </c>
      <c r="B51" s="32" t="s">
        <v>702</v>
      </c>
      <c r="C51" s="32" t="s">
        <v>703</v>
      </c>
      <c r="D51" s="170" t="s">
        <v>704</v>
      </c>
      <c r="E51" s="32"/>
      <c r="F51" s="169"/>
      <c r="G51" s="171" t="s">
        <v>705</v>
      </c>
    </row>
    <row r="52" ht="46.5" customHeight="1">
      <c r="A52" s="142" t="s">
        <v>511</v>
      </c>
      <c r="B52" s="2"/>
      <c r="C52" s="2"/>
      <c r="D52" s="2"/>
      <c r="E52" s="2"/>
      <c r="F52" s="2"/>
      <c r="G52" s="3"/>
    </row>
    <row r="53" ht="46.5" customHeight="1">
      <c r="A53" s="38" t="s">
        <v>706</v>
      </c>
      <c r="B53" s="32" t="s">
        <v>707</v>
      </c>
      <c r="C53" s="32" t="s">
        <v>708</v>
      </c>
      <c r="D53" s="38" t="s">
        <v>709</v>
      </c>
      <c r="E53" s="32"/>
      <c r="F53" s="169"/>
      <c r="G53" s="172"/>
    </row>
    <row r="54" ht="46.5" customHeight="1">
      <c r="A54" s="38" t="s">
        <v>710</v>
      </c>
      <c r="B54" s="32" t="s">
        <v>711</v>
      </c>
      <c r="C54" s="164" t="s">
        <v>712</v>
      </c>
      <c r="D54" s="170" t="s">
        <v>713</v>
      </c>
      <c r="E54" s="32"/>
      <c r="F54" s="32"/>
      <c r="G54" s="173"/>
    </row>
    <row r="55" ht="46.5" customHeight="1">
      <c r="A55" s="142" t="s">
        <v>525</v>
      </c>
      <c r="B55" s="2"/>
      <c r="C55" s="2"/>
      <c r="D55" s="2"/>
      <c r="E55" s="2"/>
      <c r="F55" s="2"/>
      <c r="G55" s="3"/>
    </row>
    <row r="56" ht="46.5" customHeight="1">
      <c r="A56" s="38" t="s">
        <v>714</v>
      </c>
      <c r="B56" s="32" t="s">
        <v>715</v>
      </c>
      <c r="C56" s="32" t="s">
        <v>716</v>
      </c>
      <c r="D56" s="38" t="s">
        <v>717</v>
      </c>
      <c r="E56" s="32"/>
      <c r="F56" s="32"/>
      <c r="G56" s="174" t="s">
        <v>718</v>
      </c>
    </row>
    <row r="57" ht="46.5" customHeight="1">
      <c r="A57" s="99"/>
      <c r="B57" s="100"/>
      <c r="C57" s="100"/>
      <c r="D57" s="101"/>
      <c r="E57" s="102"/>
      <c r="F57" s="100"/>
      <c r="G57" s="175"/>
    </row>
  </sheetData>
  <mergeCells count="14">
    <mergeCell ref="A44:G44"/>
    <mergeCell ref="A39:G39"/>
    <mergeCell ref="A29:G29"/>
    <mergeCell ref="A24:G24"/>
    <mergeCell ref="A12:G12"/>
    <mergeCell ref="A16:G16"/>
    <mergeCell ref="A2:F2"/>
    <mergeCell ref="A4:G4"/>
    <mergeCell ref="A7:G7"/>
    <mergeCell ref="A1:G1"/>
    <mergeCell ref="A48:G48"/>
    <mergeCell ref="A52:G52"/>
    <mergeCell ref="A55:G55"/>
    <mergeCell ref="A34:G3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7.29" defaultRowHeight="15.75"/>
  <cols>
    <col customWidth="1" min="1" max="1" width="29.57"/>
    <col customWidth="1" min="2" max="2" width="22.71"/>
    <col customWidth="1" min="3" max="3" width="27.71"/>
    <col customWidth="1" min="4" max="4" width="39.0"/>
    <col customWidth="1" min="5" max="5" width="15.71"/>
    <col customWidth="1" min="6" max="6" width="26.0"/>
    <col customWidth="1" min="7" max="7" width="20.43"/>
    <col customWidth="1" min="8" max="8" width="28.86"/>
  </cols>
  <sheetData>
    <row r="1" ht="21.75" customHeight="1">
      <c r="A1" s="1" t="s">
        <v>719</v>
      </c>
      <c r="B1" s="2"/>
      <c r="C1" s="2"/>
      <c r="D1" s="2"/>
      <c r="E1" s="2"/>
      <c r="F1" s="2"/>
      <c r="G1" s="2"/>
      <c r="H1" s="2"/>
    </row>
    <row r="2" ht="15.75" customHeight="1">
      <c r="A2" s="107"/>
      <c r="B2" s="2"/>
      <c r="C2" s="2"/>
      <c r="D2" s="2"/>
      <c r="E2" s="2"/>
      <c r="F2" s="2"/>
      <c r="G2" s="2"/>
      <c r="H2" s="3"/>
    </row>
    <row r="3" ht="72.75" customHeight="1">
      <c r="A3" s="7" t="s">
        <v>720</v>
      </c>
      <c r="B3" s="7" t="s">
        <v>2</v>
      </c>
      <c r="C3" s="110" t="s">
        <v>721</v>
      </c>
      <c r="D3" s="7" t="s">
        <v>4</v>
      </c>
      <c r="E3" s="176" t="s">
        <v>722</v>
      </c>
      <c r="F3" s="7" t="s">
        <v>9</v>
      </c>
      <c r="G3" s="110" t="s">
        <v>10</v>
      </c>
      <c r="H3" s="177"/>
    </row>
    <row r="4" ht="42.0" customHeight="1">
      <c r="A4" s="19" t="s">
        <v>11</v>
      </c>
      <c r="B4" s="2"/>
      <c r="C4" s="2"/>
      <c r="D4" s="2"/>
      <c r="E4" s="2"/>
      <c r="F4" s="2"/>
      <c r="G4" s="2"/>
      <c r="H4" s="3"/>
    </row>
    <row r="5" ht="15.75" customHeight="1">
      <c r="A5" s="11" t="s">
        <v>723</v>
      </c>
      <c r="B5" s="12" t="s">
        <v>724</v>
      </c>
      <c r="C5" s="12" t="s">
        <v>725</v>
      </c>
      <c r="D5" s="54" t="s">
        <v>550</v>
      </c>
      <c r="E5" s="12" t="s">
        <v>551</v>
      </c>
      <c r="F5" s="114" t="s">
        <v>17</v>
      </c>
      <c r="G5" s="178"/>
      <c r="H5" s="179"/>
    </row>
    <row r="6" ht="15.75" customHeight="1">
      <c r="A6" s="11" t="s">
        <v>726</v>
      </c>
      <c r="B6" s="12" t="s">
        <v>727</v>
      </c>
      <c r="C6" s="12" t="s">
        <v>728</v>
      </c>
      <c r="D6" s="54" t="s">
        <v>550</v>
      </c>
      <c r="E6" s="12" t="s">
        <v>551</v>
      </c>
      <c r="F6" s="114" t="s">
        <v>17</v>
      </c>
      <c r="G6" s="178"/>
      <c r="H6" s="179"/>
    </row>
    <row r="7" ht="58.5" customHeight="1">
      <c r="A7" s="11" t="s">
        <v>729</v>
      </c>
      <c r="B7" s="12" t="s">
        <v>730</v>
      </c>
      <c r="C7" s="12" t="s">
        <v>731</v>
      </c>
      <c r="D7" s="11" t="s">
        <v>732</v>
      </c>
      <c r="E7" s="12" t="s">
        <v>733</v>
      </c>
      <c r="F7" s="114" t="s">
        <v>28</v>
      </c>
      <c r="G7" s="180"/>
      <c r="H7" s="179"/>
    </row>
    <row r="8" ht="41.25" customHeight="1">
      <c r="A8" s="19" t="s">
        <v>29</v>
      </c>
      <c r="B8" s="2"/>
      <c r="C8" s="2"/>
      <c r="D8" s="2"/>
      <c r="E8" s="2"/>
      <c r="F8" s="2"/>
      <c r="G8" s="2"/>
      <c r="H8" s="3"/>
    </row>
    <row r="9" ht="15.75" customHeight="1">
      <c r="A9" s="11" t="s">
        <v>734</v>
      </c>
      <c r="B9" s="181" t="s">
        <v>735</v>
      </c>
      <c r="C9" s="182" t="s">
        <v>736</v>
      </c>
      <c r="D9" s="54" t="s">
        <v>550</v>
      </c>
      <c r="E9" s="12" t="s">
        <v>551</v>
      </c>
      <c r="F9" s="20" t="s">
        <v>17</v>
      </c>
      <c r="G9" s="130"/>
      <c r="H9" s="183"/>
    </row>
    <row r="10" ht="15.75" customHeight="1">
      <c r="A10" s="11" t="s">
        <v>737</v>
      </c>
      <c r="B10" s="181" t="s">
        <v>738</v>
      </c>
      <c r="C10" s="182" t="s">
        <v>739</v>
      </c>
      <c r="D10" s="54" t="s">
        <v>550</v>
      </c>
      <c r="E10" s="12" t="s">
        <v>551</v>
      </c>
      <c r="F10" s="20" t="s">
        <v>17</v>
      </c>
      <c r="G10" s="130"/>
      <c r="H10" s="183"/>
    </row>
    <row r="11" ht="15.75" customHeight="1">
      <c r="A11" s="11" t="s">
        <v>740</v>
      </c>
      <c r="B11" s="181" t="s">
        <v>741</v>
      </c>
      <c r="C11" s="182" t="s">
        <v>742</v>
      </c>
      <c r="D11" s="54" t="s">
        <v>550</v>
      </c>
      <c r="E11" s="12" t="s">
        <v>551</v>
      </c>
      <c r="F11" s="20" t="s">
        <v>17</v>
      </c>
      <c r="G11" s="130"/>
      <c r="H11" s="183"/>
    </row>
    <row r="12" ht="15.75" customHeight="1">
      <c r="A12" s="11" t="s">
        <v>743</v>
      </c>
      <c r="B12" s="181" t="s">
        <v>744</v>
      </c>
      <c r="C12" s="182" t="s">
        <v>745</v>
      </c>
      <c r="D12" s="54" t="s">
        <v>550</v>
      </c>
      <c r="E12" s="12" t="s">
        <v>551</v>
      </c>
      <c r="F12" s="20" t="s">
        <v>17</v>
      </c>
      <c r="G12" s="130"/>
      <c r="H12" s="183"/>
    </row>
    <row r="13" ht="15.75" customHeight="1">
      <c r="A13" s="11" t="s">
        <v>746</v>
      </c>
      <c r="B13" s="133" t="s">
        <v>747</v>
      </c>
      <c r="C13" s="182" t="s">
        <v>748</v>
      </c>
      <c r="D13" s="54" t="s">
        <v>749</v>
      </c>
      <c r="E13" s="12" t="s">
        <v>750</v>
      </c>
      <c r="F13" s="20" t="s">
        <v>275</v>
      </c>
      <c r="G13" s="130" t="s">
        <v>751</v>
      </c>
      <c r="H13" s="183"/>
    </row>
    <row r="14" ht="15.75" customHeight="1">
      <c r="A14" s="11" t="s">
        <v>752</v>
      </c>
      <c r="B14" s="184" t="s">
        <v>753</v>
      </c>
      <c r="C14" s="185" t="s">
        <v>754</v>
      </c>
      <c r="D14" s="54" t="s">
        <v>755</v>
      </c>
      <c r="E14" s="12" t="s">
        <v>756</v>
      </c>
      <c r="F14" s="20" t="s">
        <v>35</v>
      </c>
      <c r="G14" s="186"/>
      <c r="H14" s="183"/>
    </row>
    <row r="15" ht="39.75" customHeight="1">
      <c r="A15" s="187" t="s">
        <v>79</v>
      </c>
      <c r="B15" s="2"/>
      <c r="C15" s="2"/>
      <c r="D15" s="2"/>
      <c r="E15" s="2"/>
      <c r="F15" s="2"/>
      <c r="G15" s="2"/>
      <c r="H15" s="2"/>
    </row>
    <row r="16" ht="53.25" customHeight="1">
      <c r="A16" s="11" t="s">
        <v>757</v>
      </c>
      <c r="B16" s="12" t="s">
        <v>758</v>
      </c>
      <c r="C16" s="12" t="s">
        <v>759</v>
      </c>
      <c r="D16" s="54" t="s">
        <v>760</v>
      </c>
      <c r="E16" s="12" t="s">
        <v>761</v>
      </c>
      <c r="F16" s="114" t="s">
        <v>762</v>
      </c>
      <c r="G16" s="178"/>
      <c r="H16" s="188"/>
    </row>
    <row r="17" ht="53.25" customHeight="1">
      <c r="A17" s="11" t="s">
        <v>763</v>
      </c>
      <c r="B17" s="12" t="s">
        <v>764</v>
      </c>
      <c r="C17" s="12" t="s">
        <v>765</v>
      </c>
      <c r="D17" s="54" t="s">
        <v>766</v>
      </c>
      <c r="E17" s="12" t="s">
        <v>767</v>
      </c>
      <c r="F17" s="189" t="s">
        <v>768</v>
      </c>
      <c r="G17" s="178"/>
      <c r="H17" s="188"/>
    </row>
    <row r="18" ht="46.5" customHeight="1">
      <c r="A18" s="187" t="s">
        <v>115</v>
      </c>
      <c r="B18" s="2"/>
      <c r="C18" s="2"/>
      <c r="D18" s="2"/>
      <c r="E18" s="2"/>
      <c r="F18" s="2"/>
      <c r="G18" s="2"/>
      <c r="H18" s="2"/>
    </row>
    <row r="19" ht="56.25" customHeight="1">
      <c r="A19" s="190" t="s">
        <v>769</v>
      </c>
      <c r="B19" s="12" t="s">
        <v>770</v>
      </c>
      <c r="C19" s="12" t="s">
        <v>759</v>
      </c>
      <c r="D19" s="54" t="s">
        <v>771</v>
      </c>
      <c r="E19" s="12" t="s">
        <v>761</v>
      </c>
      <c r="F19" s="191" t="s">
        <v>772</v>
      </c>
      <c r="G19" s="192"/>
      <c r="H19" s="193"/>
    </row>
    <row r="20" ht="56.25" customHeight="1">
      <c r="A20" s="11" t="s">
        <v>773</v>
      </c>
      <c r="B20" s="12" t="s">
        <v>774</v>
      </c>
      <c r="C20" s="12" t="s">
        <v>775</v>
      </c>
      <c r="D20" s="54" t="s">
        <v>776</v>
      </c>
      <c r="E20" s="12" t="s">
        <v>777</v>
      </c>
      <c r="F20" s="134" t="s">
        <v>778</v>
      </c>
      <c r="G20" s="194"/>
      <c r="H20" s="195"/>
    </row>
    <row r="21" ht="46.5" customHeight="1">
      <c r="A21" s="11" t="s">
        <v>779</v>
      </c>
      <c r="B21" s="12" t="s">
        <v>780</v>
      </c>
      <c r="C21" s="12" t="s">
        <v>781</v>
      </c>
      <c r="D21" s="11" t="s">
        <v>782</v>
      </c>
      <c r="E21" s="12" t="s">
        <v>783</v>
      </c>
      <c r="F21" s="114" t="s">
        <v>784</v>
      </c>
      <c r="G21" s="196" t="s">
        <v>598</v>
      </c>
      <c r="H21" s="197"/>
    </row>
    <row r="22" ht="46.5" customHeight="1">
      <c r="A22" s="11" t="s">
        <v>785</v>
      </c>
      <c r="B22" s="12" t="s">
        <v>786</v>
      </c>
      <c r="C22" s="12" t="s">
        <v>787</v>
      </c>
      <c r="D22" s="11" t="s">
        <v>671</v>
      </c>
      <c r="E22" s="12" t="s">
        <v>788</v>
      </c>
      <c r="F22" s="114" t="s">
        <v>789</v>
      </c>
      <c r="G22" s="198"/>
      <c r="H22" s="197"/>
    </row>
    <row r="23" ht="46.5" customHeight="1">
      <c r="A23" s="11" t="s">
        <v>790</v>
      </c>
      <c r="B23" s="12" t="s">
        <v>791</v>
      </c>
      <c r="C23" s="12" t="s">
        <v>792</v>
      </c>
      <c r="D23" s="11" t="s">
        <v>793</v>
      </c>
      <c r="E23" s="12" t="s">
        <v>794</v>
      </c>
      <c r="F23" s="114" t="s">
        <v>784</v>
      </c>
      <c r="G23" s="198"/>
      <c r="H23" s="199"/>
    </row>
    <row r="24" ht="48.0" customHeight="1">
      <c r="A24" s="187" t="s">
        <v>169</v>
      </c>
      <c r="B24" s="2"/>
      <c r="C24" s="2"/>
      <c r="D24" s="2"/>
      <c r="E24" s="2"/>
      <c r="F24" s="2"/>
      <c r="G24" s="2"/>
      <c r="H24" s="2"/>
    </row>
    <row r="25" ht="46.5" customHeight="1">
      <c r="A25" s="11" t="s">
        <v>795</v>
      </c>
      <c r="B25" s="12" t="s">
        <v>796</v>
      </c>
      <c r="C25" s="12" t="s">
        <v>797</v>
      </c>
      <c r="D25" s="11" t="s">
        <v>798</v>
      </c>
      <c r="E25" s="12" t="s">
        <v>799</v>
      </c>
      <c r="F25" s="114"/>
      <c r="G25" s="198"/>
      <c r="H25" s="197"/>
    </row>
    <row r="26" ht="49.5" customHeight="1">
      <c r="A26" s="11" t="s">
        <v>800</v>
      </c>
      <c r="B26" s="12" t="s">
        <v>801</v>
      </c>
      <c r="C26" s="12" t="s">
        <v>802</v>
      </c>
      <c r="D26" s="11" t="s">
        <v>803</v>
      </c>
      <c r="E26" s="12" t="s">
        <v>804</v>
      </c>
      <c r="F26" s="114" t="s">
        <v>209</v>
      </c>
      <c r="G26" s="130"/>
      <c r="H26" s="198"/>
    </row>
    <row r="27" ht="45.0" customHeight="1">
      <c r="A27" s="11" t="s">
        <v>805</v>
      </c>
      <c r="B27" s="12" t="s">
        <v>806</v>
      </c>
      <c r="C27" s="12" t="s">
        <v>807</v>
      </c>
      <c r="D27" s="11" t="s">
        <v>808</v>
      </c>
      <c r="E27" s="12" t="s">
        <v>809</v>
      </c>
      <c r="F27" s="200"/>
      <c r="G27" s="178"/>
      <c r="H27" s="188"/>
    </row>
    <row r="28" ht="45.0" customHeight="1">
      <c r="A28" s="22" t="s">
        <v>810</v>
      </c>
      <c r="B28" s="23" t="s">
        <v>811</v>
      </c>
      <c r="C28" s="23" t="s">
        <v>812</v>
      </c>
      <c r="D28" s="22" t="s">
        <v>813</v>
      </c>
      <c r="E28" s="23" t="s">
        <v>814</v>
      </c>
      <c r="F28" s="201" t="s">
        <v>815</v>
      </c>
      <c r="G28" s="202"/>
      <c r="H28" s="203"/>
    </row>
    <row r="29" ht="45.0" customHeight="1">
      <c r="A29" s="11" t="s">
        <v>816</v>
      </c>
      <c r="B29" s="12" t="s">
        <v>817</v>
      </c>
      <c r="C29" s="12" t="s">
        <v>818</v>
      </c>
      <c r="D29" s="11" t="s">
        <v>798</v>
      </c>
      <c r="E29" s="12" t="s">
        <v>612</v>
      </c>
      <c r="F29" s="200"/>
      <c r="G29" s="204" t="s">
        <v>598</v>
      </c>
      <c r="H29" s="188"/>
    </row>
    <row r="30" ht="45.0" customHeight="1">
      <c r="A30" s="11" t="s">
        <v>819</v>
      </c>
      <c r="B30" s="12" t="s">
        <v>820</v>
      </c>
      <c r="C30" s="12" t="s">
        <v>821</v>
      </c>
      <c r="D30" s="11" t="s">
        <v>822</v>
      </c>
      <c r="E30" s="12" t="s">
        <v>823</v>
      </c>
      <c r="F30" s="200"/>
      <c r="G30" s="178"/>
      <c r="H30" s="188"/>
    </row>
    <row r="31" ht="45.0" customHeight="1">
      <c r="A31" s="11" t="s">
        <v>824</v>
      </c>
      <c r="B31" s="12" t="s">
        <v>825</v>
      </c>
      <c r="C31" s="12" t="s">
        <v>826</v>
      </c>
      <c r="D31" s="11" t="s">
        <v>827</v>
      </c>
      <c r="E31" s="12" t="s">
        <v>828</v>
      </c>
      <c r="F31" s="200"/>
      <c r="G31" s="178"/>
      <c r="H31" s="188"/>
    </row>
    <row r="32" ht="46.5" customHeight="1">
      <c r="A32" s="19" t="s">
        <v>250</v>
      </c>
      <c r="B32" s="2"/>
      <c r="C32" s="2"/>
      <c r="D32" s="2"/>
      <c r="E32" s="2"/>
      <c r="F32" s="2"/>
      <c r="G32" s="2"/>
      <c r="H32" s="3"/>
    </row>
    <row r="33" ht="45.0" customHeight="1">
      <c r="A33" s="11" t="s">
        <v>829</v>
      </c>
      <c r="B33" s="12" t="s">
        <v>830</v>
      </c>
      <c r="C33" s="12" t="s">
        <v>831</v>
      </c>
      <c r="D33" s="54" t="s">
        <v>832</v>
      </c>
      <c r="E33" s="12" t="s">
        <v>833</v>
      </c>
      <c r="F33" s="114"/>
      <c r="G33" s="178"/>
      <c r="H33" s="188"/>
    </row>
    <row r="34" ht="45.0" customHeight="1">
      <c r="A34" s="11" t="s">
        <v>834</v>
      </c>
      <c r="B34" s="12" t="s">
        <v>835</v>
      </c>
      <c r="C34" s="12" t="s">
        <v>836</v>
      </c>
      <c r="D34" s="54" t="s">
        <v>837</v>
      </c>
      <c r="E34" s="12" t="s">
        <v>838</v>
      </c>
      <c r="F34" s="114"/>
      <c r="G34" s="204" t="s">
        <v>598</v>
      </c>
      <c r="H34" s="188"/>
    </row>
    <row r="35" ht="45.0" customHeight="1">
      <c r="A35" s="11" t="s">
        <v>839</v>
      </c>
      <c r="B35" s="12" t="s">
        <v>604</v>
      </c>
      <c r="C35" s="12" t="s">
        <v>840</v>
      </c>
      <c r="D35" s="54" t="s">
        <v>841</v>
      </c>
      <c r="E35" s="12" t="s">
        <v>607</v>
      </c>
      <c r="F35" s="114"/>
      <c r="G35" s="178"/>
      <c r="H35" s="188"/>
    </row>
    <row r="36" ht="45.0" customHeight="1">
      <c r="A36" s="19" t="s">
        <v>323</v>
      </c>
      <c r="B36" s="2"/>
      <c r="C36" s="2"/>
      <c r="D36" s="2"/>
      <c r="E36" s="2"/>
      <c r="F36" s="2"/>
      <c r="G36" s="2"/>
      <c r="H36" s="3"/>
    </row>
    <row r="37" ht="45.0" customHeight="1">
      <c r="A37" s="11" t="s">
        <v>842</v>
      </c>
      <c r="B37" s="12" t="s">
        <v>843</v>
      </c>
      <c r="C37" s="12" t="s">
        <v>844</v>
      </c>
      <c r="D37" s="11" t="s">
        <v>845</v>
      </c>
      <c r="E37" s="12" t="s">
        <v>846</v>
      </c>
      <c r="F37" s="114"/>
      <c r="G37" s="178"/>
      <c r="H37" s="188"/>
    </row>
    <row r="38" ht="45.0" customHeight="1">
      <c r="A38" s="11" t="s">
        <v>847</v>
      </c>
      <c r="B38" s="12" t="s">
        <v>848</v>
      </c>
      <c r="C38" s="12" t="s">
        <v>849</v>
      </c>
      <c r="D38" s="11" t="s">
        <v>845</v>
      </c>
      <c r="E38" s="12" t="s">
        <v>850</v>
      </c>
      <c r="F38" s="114" t="s">
        <v>45</v>
      </c>
      <c r="G38" s="178"/>
      <c r="H38" s="188"/>
    </row>
    <row r="39" ht="45.0" customHeight="1">
      <c r="A39" s="11" t="s">
        <v>851</v>
      </c>
      <c r="B39" s="12" t="s">
        <v>852</v>
      </c>
      <c r="C39" s="12" t="s">
        <v>853</v>
      </c>
      <c r="D39" s="11" t="s">
        <v>854</v>
      </c>
      <c r="E39" s="12" t="s">
        <v>855</v>
      </c>
      <c r="F39" s="114"/>
      <c r="G39" s="178"/>
      <c r="H39" s="188"/>
    </row>
    <row r="40" ht="58.5" customHeight="1">
      <c r="A40" s="11" t="s">
        <v>856</v>
      </c>
      <c r="B40" s="12" t="s">
        <v>857</v>
      </c>
      <c r="C40" s="12" t="s">
        <v>858</v>
      </c>
      <c r="D40" s="54" t="s">
        <v>859</v>
      </c>
      <c r="E40" s="12" t="s">
        <v>860</v>
      </c>
      <c r="F40" s="114"/>
      <c r="G40" s="127"/>
      <c r="H40" s="127"/>
    </row>
    <row r="41" ht="58.5" customHeight="1">
      <c r="A41" s="11" t="s">
        <v>861</v>
      </c>
      <c r="B41" s="12" t="s">
        <v>862</v>
      </c>
      <c r="C41" s="12" t="s">
        <v>863</v>
      </c>
      <c r="D41" s="54" t="s">
        <v>864</v>
      </c>
      <c r="E41" s="12" t="s">
        <v>865</v>
      </c>
      <c r="F41" s="134" t="s">
        <v>866</v>
      </c>
      <c r="G41" s="127"/>
      <c r="H41" s="127"/>
    </row>
    <row r="42" ht="30.0" customHeight="1">
      <c r="A42" s="22" t="s">
        <v>867</v>
      </c>
      <c r="B42" s="23" t="s">
        <v>868</v>
      </c>
      <c r="C42" s="23" t="s">
        <v>670</v>
      </c>
      <c r="D42" s="137" t="s">
        <v>671</v>
      </c>
      <c r="E42" s="23" t="s">
        <v>869</v>
      </c>
      <c r="F42" s="151"/>
      <c r="G42" s="152"/>
      <c r="H42" s="152"/>
    </row>
    <row r="43" ht="38.25" customHeight="1">
      <c r="A43" s="11" t="s">
        <v>867</v>
      </c>
      <c r="B43" s="154" t="s">
        <v>673</v>
      </c>
      <c r="C43" s="12" t="s">
        <v>674</v>
      </c>
      <c r="D43" s="54" t="s">
        <v>671</v>
      </c>
      <c r="E43" s="12" t="s">
        <v>870</v>
      </c>
      <c r="F43" s="114"/>
      <c r="G43" s="127"/>
      <c r="H43" s="127"/>
    </row>
    <row r="44" ht="28.5" customHeight="1">
      <c r="A44" s="118"/>
      <c r="B44" s="205"/>
      <c r="C44" s="205"/>
      <c r="D44" s="206"/>
      <c r="E44" s="205"/>
      <c r="F44" s="174"/>
      <c r="G44" s="207"/>
      <c r="H44" s="207"/>
    </row>
    <row r="45" ht="33.0" customHeight="1">
      <c r="A45" s="208" t="s">
        <v>391</v>
      </c>
      <c r="B45" s="209"/>
      <c r="C45" s="209"/>
      <c r="D45" s="210"/>
      <c r="E45" s="211"/>
      <c r="F45" s="212"/>
      <c r="G45" s="213"/>
      <c r="H45" s="213"/>
    </row>
    <row r="46" ht="43.5" customHeight="1">
      <c r="A46" s="11" t="s">
        <v>871</v>
      </c>
      <c r="B46" s="12" t="s">
        <v>872</v>
      </c>
      <c r="C46" s="12" t="s">
        <v>873</v>
      </c>
      <c r="D46" s="54" t="s">
        <v>874</v>
      </c>
      <c r="E46" s="12" t="s">
        <v>875</v>
      </c>
      <c r="F46" s="114" t="s">
        <v>876</v>
      </c>
      <c r="G46" s="127"/>
      <c r="H46" s="127"/>
    </row>
    <row r="47" ht="43.5" customHeight="1">
      <c r="A47" s="11" t="s">
        <v>877</v>
      </c>
      <c r="B47" s="12" t="s">
        <v>878</v>
      </c>
      <c r="C47" s="12" t="s">
        <v>879</v>
      </c>
      <c r="D47" s="54" t="s">
        <v>880</v>
      </c>
      <c r="E47" s="12" t="s">
        <v>881</v>
      </c>
      <c r="F47" s="114" t="s">
        <v>45</v>
      </c>
      <c r="G47" s="127"/>
      <c r="H47" s="127"/>
    </row>
    <row r="48" ht="15.75" customHeight="1">
      <c r="A48" s="11" t="s">
        <v>882</v>
      </c>
      <c r="B48" s="12" t="s">
        <v>883</v>
      </c>
      <c r="C48" s="12" t="s">
        <v>884</v>
      </c>
      <c r="D48" s="54" t="s">
        <v>885</v>
      </c>
      <c r="E48" s="12" t="s">
        <v>875</v>
      </c>
      <c r="F48" s="13"/>
      <c r="G48" s="51"/>
      <c r="H48" s="52"/>
    </row>
    <row r="49" ht="15.75" customHeight="1">
      <c r="A49" s="118"/>
      <c r="B49" s="205"/>
      <c r="C49" s="205"/>
      <c r="D49" s="206"/>
      <c r="E49" s="205"/>
      <c r="F49" s="169"/>
      <c r="G49" s="214"/>
      <c r="H49" s="207"/>
    </row>
    <row r="50" ht="15.75" customHeight="1">
      <c r="A50" s="118"/>
      <c r="B50" s="205"/>
      <c r="C50" s="205"/>
      <c r="D50" s="206"/>
      <c r="E50" s="205"/>
      <c r="F50" s="174"/>
      <c r="G50" s="214"/>
      <c r="H50" s="207"/>
    </row>
    <row r="51" ht="33.0" customHeight="1">
      <c r="A51" s="142" t="s">
        <v>431</v>
      </c>
      <c r="B51" s="2"/>
      <c r="C51" s="2"/>
      <c r="D51" s="2"/>
      <c r="E51" s="2"/>
      <c r="F51" s="2"/>
      <c r="G51" s="2"/>
      <c r="H51" s="3"/>
    </row>
    <row r="52" ht="35.25" customHeight="1">
      <c r="A52" s="38" t="s">
        <v>886</v>
      </c>
      <c r="B52" s="32" t="s">
        <v>887</v>
      </c>
      <c r="C52" s="32" t="s">
        <v>888</v>
      </c>
      <c r="D52" s="215" t="s">
        <v>889</v>
      </c>
      <c r="E52" s="32"/>
      <c r="F52" s="169"/>
      <c r="G52" s="207"/>
      <c r="H52" s="207"/>
    </row>
    <row r="53" ht="15.75" customHeight="1">
      <c r="A53" s="38" t="s">
        <v>890</v>
      </c>
      <c r="B53" s="32" t="s">
        <v>891</v>
      </c>
      <c r="C53" s="32" t="s">
        <v>892</v>
      </c>
      <c r="D53" s="215" t="s">
        <v>893</v>
      </c>
      <c r="E53" s="32"/>
      <c r="F53" s="169"/>
      <c r="G53" s="207"/>
      <c r="H53" s="207"/>
    </row>
    <row r="54" ht="15.75" customHeight="1">
      <c r="A54" s="118"/>
      <c r="B54" s="205"/>
      <c r="C54" s="205"/>
      <c r="D54" s="206"/>
      <c r="E54" s="205"/>
      <c r="F54" s="216"/>
      <c r="G54" s="217"/>
      <c r="H54" s="217"/>
    </row>
    <row r="55" ht="15.75" customHeight="1">
      <c r="A55" s="118"/>
      <c r="B55" s="205"/>
      <c r="C55" s="205"/>
      <c r="D55" s="206"/>
      <c r="E55" s="205"/>
      <c r="F55" s="218"/>
      <c r="G55" s="217"/>
      <c r="H55" s="217"/>
    </row>
    <row r="56" ht="15.75" customHeight="1">
      <c r="A56" s="118"/>
      <c r="B56" s="205"/>
      <c r="C56" s="205"/>
      <c r="D56" s="206"/>
      <c r="E56" s="205"/>
      <c r="F56" s="218"/>
      <c r="G56" s="207"/>
      <c r="H56" s="207"/>
    </row>
    <row r="57" ht="15.75" customHeight="1">
      <c r="A57" s="118"/>
      <c r="B57" s="205"/>
      <c r="C57" s="205"/>
      <c r="D57" s="206"/>
      <c r="E57" s="205"/>
      <c r="F57" s="218"/>
      <c r="G57" s="214"/>
      <c r="H57" s="207"/>
    </row>
    <row r="58" ht="33.75" customHeight="1">
      <c r="A58" s="208" t="s">
        <v>472</v>
      </c>
      <c r="B58" s="209"/>
      <c r="C58" s="209"/>
      <c r="D58" s="210"/>
      <c r="E58" s="211"/>
      <c r="F58" s="212"/>
      <c r="G58" s="213"/>
      <c r="H58" s="213"/>
    </row>
    <row r="59" ht="15.75" customHeight="1">
      <c r="A59" s="38" t="s">
        <v>894</v>
      </c>
      <c r="B59" s="32" t="s">
        <v>895</v>
      </c>
      <c r="C59" s="32" t="s">
        <v>896</v>
      </c>
      <c r="D59" s="170" t="s">
        <v>897</v>
      </c>
      <c r="E59" s="32"/>
      <c r="F59" s="174"/>
      <c r="G59" s="207"/>
      <c r="H59" s="207"/>
    </row>
    <row r="60" ht="15.75" customHeight="1">
      <c r="A60" s="38" t="s">
        <v>898</v>
      </c>
      <c r="B60" s="32" t="s">
        <v>899</v>
      </c>
      <c r="C60" s="32" t="s">
        <v>900</v>
      </c>
      <c r="D60" s="38" t="s">
        <v>901</v>
      </c>
      <c r="E60" s="32"/>
      <c r="F60" s="174" t="s">
        <v>902</v>
      </c>
      <c r="G60" s="207"/>
      <c r="H60" s="207"/>
    </row>
    <row r="61" ht="15.75" customHeight="1">
      <c r="A61" s="118"/>
      <c r="B61" s="219"/>
      <c r="C61" s="205"/>
      <c r="D61" s="118"/>
      <c r="E61" s="205"/>
      <c r="F61" s="218"/>
      <c r="G61" s="217"/>
      <c r="H61" s="217"/>
    </row>
    <row r="62" ht="33.0" customHeight="1">
      <c r="A62" s="208" t="s">
        <v>511</v>
      </c>
      <c r="B62" s="209"/>
      <c r="C62" s="209"/>
      <c r="D62" s="210"/>
      <c r="E62" s="211"/>
      <c r="F62" s="212"/>
      <c r="G62" s="213"/>
      <c r="H62" s="213"/>
    </row>
    <row r="63" ht="15.75" customHeight="1">
      <c r="A63" s="11" t="s">
        <v>903</v>
      </c>
      <c r="B63" s="12" t="s">
        <v>904</v>
      </c>
      <c r="C63" s="12" t="s">
        <v>905</v>
      </c>
      <c r="D63" s="54" t="s">
        <v>138</v>
      </c>
      <c r="E63" s="12" t="s">
        <v>906</v>
      </c>
      <c r="F63" s="20"/>
      <c r="G63" s="136"/>
      <c r="H63" s="127"/>
    </row>
    <row r="64" ht="15.75" customHeight="1">
      <c r="A64" s="38" t="s">
        <v>907</v>
      </c>
      <c r="B64" s="32" t="s">
        <v>908</v>
      </c>
      <c r="C64" s="32" t="s">
        <v>909</v>
      </c>
      <c r="D64" s="170" t="s">
        <v>910</v>
      </c>
      <c r="E64" s="32"/>
      <c r="F64" s="174"/>
      <c r="G64" s="214"/>
      <c r="H64" s="207"/>
    </row>
    <row r="65" ht="15.75" customHeight="1">
      <c r="A65" s="38" t="s">
        <v>911</v>
      </c>
      <c r="B65" s="32" t="s">
        <v>912</v>
      </c>
      <c r="C65" s="32" t="s">
        <v>913</v>
      </c>
      <c r="D65" s="170" t="s">
        <v>914</v>
      </c>
      <c r="E65" s="32"/>
      <c r="F65" s="169"/>
      <c r="G65" s="171" t="s">
        <v>915</v>
      </c>
      <c r="H65" s="172"/>
    </row>
    <row r="66" ht="33.0" customHeight="1">
      <c r="A66" s="38" t="s">
        <v>916</v>
      </c>
      <c r="B66" s="32" t="s">
        <v>917</v>
      </c>
      <c r="C66" s="32" t="s">
        <v>918</v>
      </c>
      <c r="D66" s="170" t="s">
        <v>919</v>
      </c>
      <c r="E66" s="32"/>
      <c r="F66" s="174"/>
      <c r="G66" s="214"/>
      <c r="H66" s="207"/>
    </row>
    <row r="67" ht="15.75" customHeight="1">
      <c r="A67" s="38"/>
      <c r="B67" s="32"/>
      <c r="C67" s="32"/>
      <c r="D67" s="170"/>
      <c r="E67" s="32"/>
      <c r="F67" s="169"/>
      <c r="G67" s="171"/>
      <c r="H67" s="207"/>
    </row>
    <row r="68" ht="15.75" customHeight="1">
      <c r="A68" s="38"/>
      <c r="B68" s="32"/>
      <c r="C68" s="32"/>
      <c r="D68" s="170"/>
      <c r="E68" s="39"/>
      <c r="F68" s="169"/>
      <c r="G68" s="171"/>
      <c r="H68" s="207"/>
    </row>
    <row r="69" ht="15.75" customHeight="1">
      <c r="A69" s="118"/>
      <c r="B69" s="205"/>
      <c r="C69" s="205"/>
      <c r="D69" s="206"/>
      <c r="E69" s="205"/>
      <c r="F69" s="169"/>
      <c r="G69" s="171"/>
      <c r="H69" s="207"/>
    </row>
    <row r="70" ht="30.0" customHeight="1">
      <c r="A70" s="208" t="s">
        <v>525</v>
      </c>
      <c r="B70" s="209"/>
      <c r="C70" s="209"/>
      <c r="D70" s="210"/>
      <c r="E70" s="211"/>
      <c r="F70" s="212"/>
      <c r="G70" s="213"/>
      <c r="H70" s="213"/>
    </row>
    <row r="71" ht="15.75" customHeight="1">
      <c r="A71" s="118"/>
      <c r="B71" s="205"/>
      <c r="C71" s="205"/>
      <c r="D71" s="206"/>
      <c r="E71" s="205"/>
      <c r="F71" s="220"/>
      <c r="G71" s="217"/>
      <c r="H71" s="217"/>
    </row>
    <row r="72" ht="15.75" customHeight="1">
      <c r="A72" s="118"/>
      <c r="B72" s="205"/>
      <c r="C72" s="205"/>
      <c r="D72" s="206"/>
      <c r="E72" s="205"/>
      <c r="F72" s="220"/>
      <c r="G72" s="217"/>
      <c r="H72" s="217"/>
    </row>
    <row r="73" ht="15.75" customHeight="1">
      <c r="A73" s="221"/>
      <c r="B73" s="222"/>
      <c r="C73" s="222"/>
      <c r="D73" s="223" t="str">
        <f>SUM(#REF!)</f>
        <v>#REF!</v>
      </c>
      <c r="E73" s="222"/>
      <c r="F73" s="224"/>
      <c r="G73" s="225"/>
      <c r="H73" s="226"/>
    </row>
  </sheetData>
  <mergeCells count="10">
    <mergeCell ref="A32:H32"/>
    <mergeCell ref="A24:H24"/>
    <mergeCell ref="A36:H36"/>
    <mergeCell ref="A51:H51"/>
    <mergeCell ref="A2:H2"/>
    <mergeCell ref="A1:H1"/>
    <mergeCell ref="A8:H8"/>
    <mergeCell ref="A15:H15"/>
    <mergeCell ref="A4:H4"/>
    <mergeCell ref="A18:H1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7.29" defaultRowHeight="15.75"/>
  <cols>
    <col customWidth="1" min="1" max="1" width="31.86"/>
    <col customWidth="1" min="2" max="2" width="33.86"/>
    <col customWidth="1" min="3" max="3" width="24.0"/>
    <col customWidth="1" min="4" max="4" width="26.71"/>
    <col customWidth="1" min="5" max="5" width="14.29"/>
    <col customWidth="1" min="6" max="6" width="29.57"/>
    <col customWidth="1" min="7" max="8" width="23.86"/>
  </cols>
  <sheetData>
    <row r="1" ht="15.75" customHeight="1">
      <c r="A1" s="227" t="s">
        <v>920</v>
      </c>
      <c r="B1" s="106"/>
      <c r="C1" s="106"/>
      <c r="D1" s="106"/>
      <c r="E1" s="106"/>
      <c r="F1" s="106"/>
      <c r="G1" s="106"/>
      <c r="H1" s="228"/>
    </row>
    <row r="2" ht="15.75" customHeight="1">
      <c r="A2" s="229"/>
      <c r="B2" s="2"/>
      <c r="C2" s="2"/>
      <c r="D2" s="2"/>
      <c r="E2" s="2"/>
      <c r="F2" s="2"/>
      <c r="G2" s="108"/>
    </row>
    <row r="3" ht="67.5" customHeight="1">
      <c r="A3" s="7" t="s">
        <v>921</v>
      </c>
      <c r="B3" s="7" t="s">
        <v>922</v>
      </c>
      <c r="C3" s="110" t="s">
        <v>923</v>
      </c>
      <c r="D3" s="7" t="s">
        <v>4</v>
      </c>
      <c r="E3" s="230" t="s">
        <v>722</v>
      </c>
      <c r="F3" s="7" t="s">
        <v>9</v>
      </c>
      <c r="G3" s="7" t="s">
        <v>10</v>
      </c>
      <c r="H3" s="231"/>
    </row>
    <row r="4" ht="40.5" customHeight="1">
      <c r="A4" s="10" t="s">
        <v>924</v>
      </c>
      <c r="B4" s="2"/>
      <c r="C4" s="2"/>
      <c r="D4" s="2"/>
      <c r="E4" s="2"/>
      <c r="F4" s="2"/>
      <c r="G4" s="3"/>
      <c r="H4" s="232"/>
    </row>
    <row r="5" ht="15.75" customHeight="1">
      <c r="A5" s="11" t="s">
        <v>925</v>
      </c>
      <c r="B5" s="12" t="s">
        <v>926</v>
      </c>
      <c r="C5" s="12" t="s">
        <v>927</v>
      </c>
      <c r="D5" s="11" t="s">
        <v>928</v>
      </c>
      <c r="E5" s="12" t="s">
        <v>929</v>
      </c>
      <c r="F5" s="13" t="s">
        <v>930</v>
      </c>
      <c r="G5" s="11" t="s">
        <v>931</v>
      </c>
      <c r="H5" s="233"/>
    </row>
    <row r="6" ht="40.5" customHeight="1">
      <c r="A6" s="19" t="s">
        <v>932</v>
      </c>
      <c r="B6" s="2"/>
      <c r="C6" s="2"/>
      <c r="D6" s="2"/>
      <c r="E6" s="2"/>
      <c r="F6" s="2"/>
      <c r="G6" s="3"/>
      <c r="H6" s="234"/>
    </row>
    <row r="7" ht="15.75" customHeight="1">
      <c r="A7" s="11" t="s">
        <v>933</v>
      </c>
      <c r="B7" s="12" t="s">
        <v>934</v>
      </c>
      <c r="C7" s="12" t="s">
        <v>935</v>
      </c>
      <c r="D7" s="11" t="s">
        <v>936</v>
      </c>
      <c r="E7" s="235" t="s">
        <v>937</v>
      </c>
      <c r="F7" s="114" t="s">
        <v>938</v>
      </c>
      <c r="G7" s="147"/>
      <c r="H7" s="236"/>
    </row>
    <row r="8" ht="15.75" customHeight="1">
      <c r="A8" s="11" t="s">
        <v>939</v>
      </c>
      <c r="B8" s="12" t="s">
        <v>940</v>
      </c>
      <c r="C8" s="12" t="s">
        <v>941</v>
      </c>
      <c r="D8" s="54" t="s">
        <v>942</v>
      </c>
      <c r="E8" s="12" t="s">
        <v>943</v>
      </c>
      <c r="F8" s="114" t="s">
        <v>938</v>
      </c>
      <c r="G8" s="147"/>
      <c r="H8" s="236"/>
    </row>
    <row r="9" ht="66.0" customHeight="1">
      <c r="A9" s="11" t="s">
        <v>944</v>
      </c>
      <c r="B9" s="12" t="s">
        <v>945</v>
      </c>
      <c r="C9" s="12" t="s">
        <v>946</v>
      </c>
      <c r="D9" s="54" t="s">
        <v>550</v>
      </c>
      <c r="E9" s="12" t="s">
        <v>551</v>
      </c>
      <c r="F9" s="12" t="s">
        <v>17</v>
      </c>
      <c r="G9" s="237"/>
      <c r="H9" s="238"/>
    </row>
    <row r="10" ht="27.0" customHeight="1">
      <c r="A10" s="19" t="s">
        <v>79</v>
      </c>
      <c r="B10" s="2"/>
      <c r="C10" s="2"/>
      <c r="D10" s="2"/>
      <c r="E10" s="2"/>
      <c r="F10" s="2"/>
      <c r="G10" s="3"/>
      <c r="H10" s="234"/>
    </row>
    <row r="11" ht="15.75" customHeight="1">
      <c r="A11" s="54" t="s">
        <v>947</v>
      </c>
      <c r="B11" s="12" t="s">
        <v>948</v>
      </c>
      <c r="C11" s="12" t="s">
        <v>949</v>
      </c>
      <c r="D11" s="54" t="s">
        <v>950</v>
      </c>
      <c r="E11" s="12" t="s">
        <v>943</v>
      </c>
      <c r="F11" s="114" t="s">
        <v>951</v>
      </c>
      <c r="G11" s="239"/>
      <c r="H11" s="240"/>
    </row>
    <row r="12" ht="15.75" customHeight="1">
      <c r="A12" s="54" t="s">
        <v>952</v>
      </c>
      <c r="B12" s="12" t="s">
        <v>953</v>
      </c>
      <c r="C12" s="12" t="s">
        <v>954</v>
      </c>
      <c r="D12" s="11" t="s">
        <v>955</v>
      </c>
      <c r="E12" s="12" t="s">
        <v>956</v>
      </c>
      <c r="F12" s="114" t="s">
        <v>938</v>
      </c>
      <c r="G12" s="239"/>
      <c r="H12" s="240"/>
    </row>
    <row r="13" ht="15.75" customHeight="1">
      <c r="A13" s="54" t="s">
        <v>957</v>
      </c>
      <c r="B13" s="133" t="s">
        <v>958</v>
      </c>
      <c r="C13" s="12" t="s">
        <v>959</v>
      </c>
      <c r="D13" s="54" t="s">
        <v>960</v>
      </c>
      <c r="E13" s="12" t="s">
        <v>961</v>
      </c>
      <c r="F13" s="131" t="s">
        <v>962</v>
      </c>
      <c r="G13" s="241"/>
      <c r="H13" s="242"/>
    </row>
    <row r="14" ht="27.0" customHeight="1">
      <c r="A14" s="118"/>
      <c r="B14" s="205"/>
      <c r="C14" s="205"/>
      <c r="D14" s="118"/>
      <c r="E14" s="243"/>
      <c r="F14" s="218"/>
      <c r="G14" s="244"/>
      <c r="H14" s="245"/>
    </row>
    <row r="15" ht="42.0" customHeight="1">
      <c r="A15" s="19" t="s">
        <v>115</v>
      </c>
      <c r="B15" s="2"/>
      <c r="C15" s="2"/>
      <c r="D15" s="2"/>
      <c r="E15" s="2"/>
      <c r="F15" s="2"/>
      <c r="G15" s="3"/>
      <c r="H15" s="234"/>
    </row>
    <row r="16" ht="15.75" customHeight="1">
      <c r="A16" s="11" t="s">
        <v>963</v>
      </c>
      <c r="B16" s="12" t="s">
        <v>964</v>
      </c>
      <c r="C16" s="12" t="s">
        <v>965</v>
      </c>
      <c r="D16" s="11" t="s">
        <v>966</v>
      </c>
      <c r="E16" s="12" t="s">
        <v>967</v>
      </c>
      <c r="F16" s="126" t="s">
        <v>968</v>
      </c>
      <c r="G16" s="178"/>
      <c r="H16" s="179"/>
    </row>
    <row r="17" ht="56.25" customHeight="1">
      <c r="A17" s="11" t="s">
        <v>969</v>
      </c>
      <c r="B17" s="12" t="s">
        <v>970</v>
      </c>
      <c r="C17" s="12" t="s">
        <v>971</v>
      </c>
      <c r="D17" s="54" t="s">
        <v>972</v>
      </c>
      <c r="E17" s="12" t="s">
        <v>973</v>
      </c>
      <c r="F17" s="126" t="s">
        <v>968</v>
      </c>
      <c r="G17" s="188"/>
      <c r="H17" s="246"/>
    </row>
    <row r="18" ht="56.25" customHeight="1">
      <c r="A18" s="11" t="s">
        <v>974</v>
      </c>
      <c r="B18" s="12" t="s">
        <v>975</v>
      </c>
      <c r="C18" s="12" t="s">
        <v>976</v>
      </c>
      <c r="D18" s="54" t="s">
        <v>977</v>
      </c>
      <c r="E18" s="247">
        <v>42585.0</v>
      </c>
      <c r="F18" s="114"/>
      <c r="G18" s="188"/>
      <c r="H18" s="197"/>
    </row>
    <row r="19" ht="46.5" customHeight="1">
      <c r="A19" s="11" t="s">
        <v>978</v>
      </c>
      <c r="B19" s="12" t="s">
        <v>979</v>
      </c>
      <c r="C19" s="12" t="s">
        <v>980</v>
      </c>
      <c r="D19" s="11" t="s">
        <v>981</v>
      </c>
      <c r="E19" s="12" t="s">
        <v>982</v>
      </c>
      <c r="F19" s="114" t="s">
        <v>45</v>
      </c>
      <c r="G19" s="178"/>
      <c r="H19" s="179"/>
    </row>
    <row r="20" ht="46.5" customHeight="1">
      <c r="A20" s="11" t="s">
        <v>983</v>
      </c>
      <c r="B20" s="12" t="s">
        <v>984</v>
      </c>
      <c r="C20" s="12" t="s">
        <v>985</v>
      </c>
      <c r="D20" s="11" t="s">
        <v>986</v>
      </c>
      <c r="E20" s="12" t="s">
        <v>987</v>
      </c>
      <c r="F20" s="134" t="s">
        <v>45</v>
      </c>
      <c r="G20" s="178"/>
      <c r="H20" s="179"/>
    </row>
    <row r="21" ht="33.75" customHeight="1">
      <c r="A21" s="19" t="s">
        <v>169</v>
      </c>
      <c r="B21" s="2"/>
      <c r="C21" s="2"/>
      <c r="D21" s="2"/>
      <c r="E21" s="2"/>
      <c r="F21" s="2"/>
      <c r="G21" s="3"/>
      <c r="H21" s="234"/>
    </row>
    <row r="22">
      <c r="A22" s="11" t="s">
        <v>988</v>
      </c>
      <c r="B22" s="12" t="s">
        <v>989</v>
      </c>
      <c r="C22" s="12" t="s">
        <v>990</v>
      </c>
      <c r="D22" s="11" t="s">
        <v>991</v>
      </c>
      <c r="E22" s="12" t="s">
        <v>992</v>
      </c>
      <c r="F22" s="178"/>
      <c r="G22" s="178"/>
      <c r="H22" s="179"/>
    </row>
    <row r="23" ht="48.75" customHeight="1">
      <c r="A23" s="11" t="s">
        <v>993</v>
      </c>
      <c r="B23" s="12" t="s">
        <v>994</v>
      </c>
      <c r="C23" s="12" t="s">
        <v>995</v>
      </c>
      <c r="D23" s="11" t="s">
        <v>996</v>
      </c>
      <c r="E23" s="12" t="s">
        <v>997</v>
      </c>
      <c r="F23" s="189"/>
      <c r="G23" s="180"/>
      <c r="H23" s="248"/>
    </row>
    <row r="24" ht="67.5" customHeight="1">
      <c r="A24" s="11" t="s">
        <v>998</v>
      </c>
      <c r="B24" s="12" t="s">
        <v>999</v>
      </c>
      <c r="C24" s="12" t="s">
        <v>1000</v>
      </c>
      <c r="D24" s="11" t="s">
        <v>1001</v>
      </c>
      <c r="E24" s="12" t="s">
        <v>1002</v>
      </c>
      <c r="F24" s="189"/>
      <c r="G24" s="204"/>
      <c r="H24" s="249"/>
    </row>
    <row r="25" ht="33.0" customHeight="1">
      <c r="A25" s="19" t="s">
        <v>250</v>
      </c>
      <c r="B25" s="2"/>
      <c r="C25" s="2"/>
      <c r="D25" s="2"/>
      <c r="E25" s="2"/>
      <c r="F25" s="2"/>
      <c r="G25" s="3"/>
      <c r="H25" s="234"/>
    </row>
    <row r="26" ht="51.75" customHeight="1">
      <c r="A26" s="11" t="s">
        <v>1003</v>
      </c>
      <c r="B26" s="12" t="s">
        <v>1004</v>
      </c>
      <c r="C26" s="12" t="s">
        <v>1005</v>
      </c>
      <c r="D26" s="11" t="s">
        <v>1006</v>
      </c>
      <c r="E26" s="12" t="s">
        <v>1007</v>
      </c>
      <c r="F26" s="189"/>
      <c r="G26" s="178"/>
      <c r="H26" s="179"/>
    </row>
    <row r="27" ht="51.75" customHeight="1">
      <c r="A27" s="11" t="s">
        <v>1008</v>
      </c>
      <c r="B27" s="12" t="s">
        <v>1009</v>
      </c>
      <c r="C27" s="12" t="s">
        <v>1010</v>
      </c>
      <c r="D27" s="11" t="s">
        <v>1011</v>
      </c>
      <c r="E27" s="12" t="s">
        <v>1007</v>
      </c>
      <c r="F27" s="189"/>
      <c r="G27" s="204"/>
      <c r="H27" s="249"/>
    </row>
    <row r="28" ht="33.0" customHeight="1">
      <c r="A28" s="19" t="s">
        <v>323</v>
      </c>
      <c r="B28" s="2"/>
      <c r="C28" s="2"/>
      <c r="D28" s="2"/>
      <c r="E28" s="2"/>
      <c r="F28" s="2"/>
      <c r="G28" s="3"/>
      <c r="H28" s="234"/>
    </row>
    <row r="29" ht="50.25" customHeight="1">
      <c r="A29" s="11" t="s">
        <v>1012</v>
      </c>
      <c r="B29" s="12" t="s">
        <v>1013</v>
      </c>
      <c r="C29" s="12" t="s">
        <v>1014</v>
      </c>
      <c r="D29" s="11" t="s">
        <v>1015</v>
      </c>
      <c r="E29" s="12" t="s">
        <v>1016</v>
      </c>
      <c r="F29" s="134"/>
      <c r="G29" s="186"/>
      <c r="H29" s="250"/>
    </row>
    <row r="30" ht="50.25" customHeight="1">
      <c r="A30" s="11" t="s">
        <v>1017</v>
      </c>
      <c r="B30" s="12" t="s">
        <v>1018</v>
      </c>
      <c r="C30" s="12" t="s">
        <v>1019</v>
      </c>
      <c r="D30" s="11" t="s">
        <v>1020</v>
      </c>
      <c r="E30" s="12" t="s">
        <v>869</v>
      </c>
      <c r="F30" s="134" t="s">
        <v>45</v>
      </c>
      <c r="G30" s="186"/>
      <c r="H30" s="250"/>
    </row>
    <row r="31" ht="51.75" customHeight="1">
      <c r="A31" s="11" t="s">
        <v>1021</v>
      </c>
      <c r="B31" s="12" t="s">
        <v>1022</v>
      </c>
      <c r="C31" s="12" t="s">
        <v>1023</v>
      </c>
      <c r="D31" s="11" t="s">
        <v>1024</v>
      </c>
      <c r="E31" s="12" t="s">
        <v>1025</v>
      </c>
      <c r="F31" s="189" t="s">
        <v>45</v>
      </c>
      <c r="G31" s="178"/>
      <c r="H31" s="179"/>
    </row>
    <row r="32" ht="15.75" customHeight="1">
      <c r="A32" s="38"/>
      <c r="B32" s="32"/>
      <c r="C32" s="32"/>
      <c r="D32" s="38"/>
      <c r="E32" s="251"/>
      <c r="F32" s="252"/>
      <c r="G32" s="253"/>
      <c r="H32" s="254"/>
    </row>
    <row r="33" ht="15.75" customHeight="1">
      <c r="A33" s="118"/>
      <c r="B33" s="205"/>
      <c r="C33" s="205"/>
      <c r="D33" s="118"/>
      <c r="E33" s="255"/>
      <c r="F33" s="174"/>
      <c r="G33" s="256"/>
      <c r="H33" s="257"/>
    </row>
    <row r="34" ht="33.0" customHeight="1">
      <c r="A34" s="19" t="s">
        <v>391</v>
      </c>
      <c r="B34" s="2"/>
      <c r="C34" s="2"/>
      <c r="D34" s="2"/>
      <c r="E34" s="2"/>
      <c r="F34" s="2"/>
      <c r="G34" s="3"/>
      <c r="H34" s="234"/>
    </row>
    <row r="35" ht="51.75" customHeight="1">
      <c r="A35" s="38" t="s">
        <v>1026</v>
      </c>
      <c r="B35" s="32" t="s">
        <v>604</v>
      </c>
      <c r="C35" s="32" t="s">
        <v>605</v>
      </c>
      <c r="D35" s="170" t="s">
        <v>1027</v>
      </c>
      <c r="E35" s="32" t="s">
        <v>1028</v>
      </c>
      <c r="F35" s="169" t="s">
        <v>1029</v>
      </c>
      <c r="G35" s="256"/>
      <c r="H35" s="257"/>
    </row>
    <row r="36" ht="51.75" customHeight="1">
      <c r="A36" s="38" t="s">
        <v>1030</v>
      </c>
      <c r="B36" s="32" t="s">
        <v>1031</v>
      </c>
      <c r="C36" s="32" t="s">
        <v>1032</v>
      </c>
      <c r="D36" s="38" t="s">
        <v>1033</v>
      </c>
      <c r="E36" s="32" t="s">
        <v>1028</v>
      </c>
      <c r="F36" s="174"/>
      <c r="G36" s="214"/>
      <c r="H36" s="258"/>
    </row>
    <row r="37" ht="63.0" customHeight="1">
      <c r="A37" s="118"/>
      <c r="B37" s="205"/>
      <c r="C37" s="205"/>
      <c r="D37" s="118"/>
      <c r="E37" s="255"/>
      <c r="F37" s="169"/>
      <c r="G37" s="207"/>
      <c r="H37" s="259"/>
    </row>
    <row r="38" ht="32.25" customHeight="1">
      <c r="A38" s="19" t="s">
        <v>431</v>
      </c>
      <c r="B38" s="2"/>
      <c r="C38" s="2"/>
      <c r="D38" s="2"/>
      <c r="E38" s="2"/>
      <c r="F38" s="2"/>
      <c r="G38" s="3"/>
      <c r="H38" s="234"/>
    </row>
    <row r="39" ht="55.5" customHeight="1">
      <c r="A39" s="38" t="s">
        <v>1034</v>
      </c>
      <c r="B39" s="32" t="s">
        <v>1035</v>
      </c>
      <c r="C39" s="32" t="s">
        <v>1036</v>
      </c>
      <c r="D39" s="30" t="s">
        <v>1037</v>
      </c>
      <c r="E39" s="32" t="s">
        <v>1038</v>
      </c>
      <c r="F39" s="174"/>
      <c r="G39" s="207"/>
      <c r="H39" s="259"/>
    </row>
    <row r="40" ht="55.5" customHeight="1">
      <c r="A40" s="84" t="s">
        <v>1039</v>
      </c>
      <c r="B40" s="87" t="s">
        <v>1040</v>
      </c>
      <c r="C40" s="87" t="s">
        <v>1041</v>
      </c>
      <c r="D40" s="84" t="s">
        <v>1042</v>
      </c>
      <c r="E40" s="87" t="s">
        <v>1043</v>
      </c>
      <c r="F40" s="260"/>
      <c r="G40" s="261"/>
      <c r="H40" s="262"/>
    </row>
    <row r="41" ht="51.75" customHeight="1">
      <c r="A41" s="38" t="s">
        <v>1044</v>
      </c>
      <c r="B41" s="32" t="s">
        <v>1045</v>
      </c>
      <c r="C41" s="32" t="s">
        <v>1046</v>
      </c>
      <c r="D41" s="30" t="s">
        <v>1047</v>
      </c>
      <c r="E41" s="32" t="s">
        <v>1028</v>
      </c>
      <c r="F41" s="174"/>
      <c r="G41" s="256"/>
      <c r="H41" s="257"/>
    </row>
    <row r="42" ht="51.75" customHeight="1">
      <c r="A42" s="38" t="s">
        <v>1048</v>
      </c>
      <c r="B42" s="32" t="s">
        <v>1049</v>
      </c>
      <c r="C42" s="32" t="s">
        <v>1050</v>
      </c>
      <c r="D42" s="38" t="s">
        <v>1051</v>
      </c>
      <c r="E42" s="251"/>
      <c r="F42" s="174"/>
      <c r="G42" s="256"/>
      <c r="H42" s="257"/>
    </row>
    <row r="43" ht="33.0" customHeight="1">
      <c r="A43" s="19" t="s">
        <v>472</v>
      </c>
      <c r="B43" s="2"/>
      <c r="C43" s="2"/>
      <c r="D43" s="2"/>
      <c r="E43" s="2"/>
      <c r="F43" s="2"/>
      <c r="G43" s="3"/>
      <c r="H43" s="234"/>
    </row>
    <row r="44" ht="15.75" customHeight="1">
      <c r="A44" s="38" t="s">
        <v>1052</v>
      </c>
      <c r="B44" s="32" t="s">
        <v>1053</v>
      </c>
      <c r="C44" s="32" t="s">
        <v>1054</v>
      </c>
      <c r="D44" s="30" t="s">
        <v>1055</v>
      </c>
      <c r="E44" s="251"/>
      <c r="F44" s="174"/>
      <c r="G44" s="214"/>
      <c r="H44" s="258"/>
    </row>
    <row r="45" ht="15.75" customHeight="1">
      <c r="A45" s="38" t="s">
        <v>1056</v>
      </c>
      <c r="B45" s="32" t="s">
        <v>1057</v>
      </c>
      <c r="C45" s="32" t="s">
        <v>527</v>
      </c>
      <c r="D45" s="38" t="s">
        <v>1058</v>
      </c>
      <c r="E45" s="251"/>
      <c r="F45" s="174"/>
      <c r="G45" s="207"/>
      <c r="H45" s="259"/>
    </row>
    <row r="46" ht="15.75" customHeight="1">
      <c r="A46" s="38" t="s">
        <v>1059</v>
      </c>
      <c r="B46" s="32" t="s">
        <v>1060</v>
      </c>
      <c r="C46" s="32" t="s">
        <v>527</v>
      </c>
      <c r="D46" s="38" t="s">
        <v>1061</v>
      </c>
      <c r="E46" s="251"/>
      <c r="F46" s="174"/>
      <c r="G46" s="214"/>
      <c r="H46" s="258"/>
    </row>
    <row r="47" ht="15.75" customHeight="1">
      <c r="A47" s="38"/>
      <c r="B47" s="32"/>
      <c r="C47" s="32"/>
      <c r="D47" s="38"/>
      <c r="E47" s="251"/>
      <c r="F47" s="169"/>
      <c r="G47" s="214"/>
      <c r="H47" s="258"/>
    </row>
    <row r="48" ht="32.25" customHeight="1">
      <c r="A48" s="19" t="s">
        <v>511</v>
      </c>
      <c r="B48" s="2"/>
      <c r="C48" s="2"/>
      <c r="D48" s="2"/>
      <c r="E48" s="2"/>
      <c r="F48" s="2"/>
      <c r="G48" s="3"/>
      <c r="H48" s="234"/>
    </row>
    <row r="49" ht="15.75" customHeight="1">
      <c r="A49" s="38" t="s">
        <v>1062</v>
      </c>
      <c r="B49" s="32" t="s">
        <v>1063</v>
      </c>
      <c r="C49" s="32" t="s">
        <v>1064</v>
      </c>
      <c r="D49" s="30" t="s">
        <v>1037</v>
      </c>
      <c r="E49" s="251"/>
      <c r="F49" s="263"/>
      <c r="G49" s="207"/>
      <c r="H49" s="259"/>
    </row>
    <row r="50" ht="15.75" customHeight="1">
      <c r="A50" s="38" t="s">
        <v>1065</v>
      </c>
      <c r="B50" s="32" t="s">
        <v>1066</v>
      </c>
      <c r="C50" s="32" t="s">
        <v>1067</v>
      </c>
      <c r="D50" s="30" t="s">
        <v>1068</v>
      </c>
      <c r="E50" s="251"/>
      <c r="F50" s="263"/>
      <c r="G50" s="207"/>
      <c r="H50" s="259"/>
    </row>
    <row r="51" ht="32.25" customHeight="1">
      <c r="A51" s="19" t="s">
        <v>525</v>
      </c>
      <c r="B51" s="2"/>
      <c r="C51" s="2"/>
      <c r="D51" s="2"/>
      <c r="E51" s="2"/>
      <c r="F51" s="2"/>
      <c r="G51" s="3"/>
      <c r="H51" s="234"/>
    </row>
    <row r="52" ht="15.75" customHeight="1">
      <c r="A52" s="118"/>
      <c r="B52" s="205"/>
      <c r="C52" s="264"/>
      <c r="D52" s="206"/>
      <c r="E52" s="255"/>
      <c r="F52" s="265"/>
      <c r="G52" s="266"/>
      <c r="H52" s="267"/>
    </row>
    <row r="53" ht="15.75" customHeight="1">
      <c r="A53" s="268"/>
      <c r="B53" s="222"/>
      <c r="C53" s="269"/>
      <c r="D53" s="270"/>
      <c r="E53" s="271"/>
      <c r="F53" s="224"/>
      <c r="G53" s="226"/>
      <c r="H53" s="272"/>
    </row>
  </sheetData>
  <mergeCells count="14">
    <mergeCell ref="A4:G4"/>
    <mergeCell ref="A2:F2"/>
    <mergeCell ref="A1:G1"/>
    <mergeCell ref="A6:G6"/>
    <mergeCell ref="A10:G10"/>
    <mergeCell ref="A48:G48"/>
    <mergeCell ref="A51:G51"/>
    <mergeCell ref="A15:G15"/>
    <mergeCell ref="A25:G25"/>
    <mergeCell ref="A21:G21"/>
    <mergeCell ref="A38:G38"/>
    <mergeCell ref="A34:G34"/>
    <mergeCell ref="A43:G43"/>
    <mergeCell ref="A28:G28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7.29" defaultRowHeight="15.75"/>
  <cols>
    <col customWidth="1" min="1" max="1" width="9.86"/>
    <col customWidth="1" min="3" max="3" width="31.71"/>
    <col customWidth="1" min="4" max="4" width="28.71"/>
    <col customWidth="1" min="5" max="5" width="29.14"/>
    <col customWidth="1" min="6" max="6" width="24.57"/>
    <col customWidth="1" min="7" max="7" width="16.14"/>
    <col customWidth="1" min="8" max="8" width="10.0"/>
    <col customWidth="1" min="9" max="9" width="30.14"/>
  </cols>
  <sheetData>
    <row r="1" ht="15.75" customHeight="1">
      <c r="A1" s="273"/>
      <c r="B1" s="274" t="s">
        <v>1069</v>
      </c>
      <c r="C1" s="106"/>
      <c r="D1" s="106"/>
      <c r="E1" s="106"/>
      <c r="F1" s="106"/>
      <c r="G1" s="106"/>
      <c r="H1" s="106"/>
      <c r="I1" s="106"/>
    </row>
    <row r="2" ht="15.75" customHeight="1">
      <c r="A2" s="275"/>
      <c r="B2" s="107"/>
      <c r="C2" s="2"/>
      <c r="D2" s="2"/>
      <c r="E2" s="2"/>
      <c r="F2" s="2"/>
      <c r="G2" s="2"/>
      <c r="H2" s="2"/>
      <c r="I2" s="2"/>
    </row>
    <row r="3" ht="67.5" customHeight="1">
      <c r="A3" s="276"/>
      <c r="B3" s="7" t="s">
        <v>1070</v>
      </c>
      <c r="C3" s="110" t="s">
        <v>1071</v>
      </c>
      <c r="D3" s="7" t="s">
        <v>1072</v>
      </c>
      <c r="E3" s="7" t="s">
        <v>1073</v>
      </c>
      <c r="F3" s="277" t="s">
        <v>1074</v>
      </c>
      <c r="G3" s="110" t="s">
        <v>1075</v>
      </c>
      <c r="H3" s="278" t="s">
        <v>1076</v>
      </c>
      <c r="I3" s="279" t="s">
        <v>1077</v>
      </c>
    </row>
    <row r="4" ht="33.0" customHeight="1">
      <c r="A4" s="280"/>
      <c r="B4" s="281" t="s">
        <v>1078</v>
      </c>
      <c r="C4" s="2"/>
      <c r="D4" s="2"/>
      <c r="E4" s="2"/>
      <c r="F4" s="2"/>
      <c r="G4" s="2"/>
      <c r="H4" s="2"/>
      <c r="I4" s="3"/>
    </row>
    <row r="5" ht="15.75" customHeight="1">
      <c r="A5" s="282"/>
      <c r="B5" s="283">
        <v>16.0</v>
      </c>
      <c r="C5" s="283" t="s">
        <v>1079</v>
      </c>
      <c r="D5" s="283" t="s">
        <v>1080</v>
      </c>
      <c r="E5" s="284" t="s">
        <v>1081</v>
      </c>
      <c r="F5" s="285"/>
      <c r="G5" s="286"/>
      <c r="H5" s="287">
        <v>12.0</v>
      </c>
      <c r="I5" s="288" t="s">
        <v>1082</v>
      </c>
    </row>
    <row r="6" ht="15.75" customHeight="1">
      <c r="A6" s="282"/>
      <c r="B6" s="283">
        <v>16.0</v>
      </c>
      <c r="C6" s="283" t="s">
        <v>1083</v>
      </c>
      <c r="D6" s="283" t="s">
        <v>1084</v>
      </c>
      <c r="E6" s="284" t="s">
        <v>1081</v>
      </c>
      <c r="F6" s="285"/>
      <c r="G6" s="286"/>
      <c r="H6" s="287">
        <v>9.0</v>
      </c>
      <c r="I6" s="289"/>
    </row>
    <row r="7" ht="15.75" customHeight="1">
      <c r="A7" s="282"/>
      <c r="B7" s="283">
        <v>16.0</v>
      </c>
      <c r="C7" s="283" t="s">
        <v>1085</v>
      </c>
      <c r="D7" s="283" t="s">
        <v>1086</v>
      </c>
      <c r="E7" s="284" t="s">
        <v>1087</v>
      </c>
      <c r="F7" s="285"/>
      <c r="G7" s="286"/>
      <c r="H7" s="287">
        <v>4.0</v>
      </c>
      <c r="I7" s="289"/>
    </row>
    <row r="8" ht="15.75" customHeight="1">
      <c r="A8" s="282"/>
      <c r="B8" s="283">
        <v>16.0</v>
      </c>
      <c r="C8" s="283" t="s">
        <v>1088</v>
      </c>
      <c r="D8" s="283" t="s">
        <v>1089</v>
      </c>
      <c r="E8" s="284" t="s">
        <v>1081</v>
      </c>
      <c r="F8" s="285"/>
      <c r="G8" s="286"/>
      <c r="H8" s="287">
        <v>10.0</v>
      </c>
      <c r="I8" s="288"/>
    </row>
    <row r="9" ht="15.75" customHeight="1">
      <c r="A9" s="282"/>
      <c r="B9" s="283">
        <v>16.0</v>
      </c>
      <c r="C9" s="283" t="s">
        <v>1090</v>
      </c>
      <c r="D9" s="283" t="s">
        <v>1091</v>
      </c>
      <c r="E9" s="284" t="s">
        <v>1081</v>
      </c>
      <c r="F9" s="285"/>
      <c r="G9" s="286"/>
      <c r="H9" s="287">
        <v>11.0</v>
      </c>
      <c r="I9" s="288"/>
    </row>
    <row r="10" ht="15.75" customHeight="1">
      <c r="A10" s="282"/>
      <c r="B10" s="283">
        <v>16.0</v>
      </c>
      <c r="C10" s="283" t="s">
        <v>1092</v>
      </c>
      <c r="D10" s="283" t="s">
        <v>1093</v>
      </c>
      <c r="E10" s="284" t="s">
        <v>1081</v>
      </c>
      <c r="F10" s="285"/>
      <c r="G10" s="286"/>
      <c r="H10" s="287">
        <v>10.0</v>
      </c>
      <c r="I10" s="289"/>
    </row>
    <row r="11" ht="15.75" customHeight="1">
      <c r="A11" s="282"/>
      <c r="B11" s="283">
        <v>16.0</v>
      </c>
      <c r="C11" s="283" t="s">
        <v>1094</v>
      </c>
      <c r="D11" s="283" t="s">
        <v>1095</v>
      </c>
      <c r="E11" s="284" t="s">
        <v>1096</v>
      </c>
      <c r="F11" s="285"/>
      <c r="G11" s="286"/>
      <c r="H11" s="287">
        <v>6.0</v>
      </c>
      <c r="I11" s="289"/>
    </row>
    <row r="12" ht="15.75" customHeight="1">
      <c r="A12" s="282"/>
      <c r="B12" s="283">
        <v>16.0</v>
      </c>
      <c r="C12" s="283" t="s">
        <v>1097</v>
      </c>
      <c r="D12" s="283" t="s">
        <v>1098</v>
      </c>
      <c r="E12" s="284" t="s">
        <v>1081</v>
      </c>
      <c r="F12" s="285"/>
      <c r="G12" s="286"/>
      <c r="H12" s="287">
        <v>14.0</v>
      </c>
      <c r="I12" s="288" t="s">
        <v>1099</v>
      </c>
    </row>
    <row r="13" ht="15.75" customHeight="1">
      <c r="A13" s="282"/>
      <c r="B13" s="283">
        <v>16.0</v>
      </c>
      <c r="C13" s="31" t="s">
        <v>1100</v>
      </c>
      <c r="D13" s="31" t="s">
        <v>1101</v>
      </c>
      <c r="E13" s="290" t="s">
        <v>1102</v>
      </c>
      <c r="F13" s="285"/>
      <c r="G13" s="291"/>
      <c r="H13" s="292">
        <v>6.0</v>
      </c>
      <c r="I13" s="293" t="s">
        <v>1103</v>
      </c>
    </row>
    <row r="14" ht="15.75" customHeight="1">
      <c r="A14" s="282"/>
      <c r="B14" s="283">
        <v>16.0</v>
      </c>
      <c r="C14" s="283" t="s">
        <v>1104</v>
      </c>
      <c r="D14" s="283" t="s">
        <v>1105</v>
      </c>
      <c r="E14" s="284" t="s">
        <v>1106</v>
      </c>
      <c r="F14" s="285"/>
      <c r="G14" s="286"/>
      <c r="H14" s="287">
        <v>6.0</v>
      </c>
      <c r="I14" s="288"/>
    </row>
    <row r="15" ht="15.75" customHeight="1">
      <c r="A15" s="282"/>
      <c r="B15" s="283">
        <v>16.0</v>
      </c>
      <c r="C15" s="283" t="s">
        <v>1107</v>
      </c>
      <c r="D15" s="283" t="s">
        <v>1108</v>
      </c>
      <c r="E15" s="284" t="s">
        <v>1087</v>
      </c>
      <c r="F15" s="285"/>
      <c r="G15" s="286"/>
      <c r="H15" s="287">
        <v>3.0</v>
      </c>
      <c r="I15" s="288" t="s">
        <v>1082</v>
      </c>
    </row>
    <row r="16" ht="15.75" customHeight="1">
      <c r="A16" s="282"/>
      <c r="B16" s="283">
        <v>16.0</v>
      </c>
      <c r="C16" s="283" t="s">
        <v>1109</v>
      </c>
      <c r="D16" s="283" t="s">
        <v>1110</v>
      </c>
      <c r="E16" s="284" t="s">
        <v>1111</v>
      </c>
      <c r="F16" s="285"/>
      <c r="G16" s="294"/>
      <c r="H16" s="283">
        <v>3.0</v>
      </c>
      <c r="I16" s="295" t="s">
        <v>1082</v>
      </c>
    </row>
    <row r="17" ht="15.75" customHeight="1">
      <c r="A17" s="282"/>
      <c r="B17" s="283">
        <v>16.0</v>
      </c>
      <c r="C17" s="283" t="s">
        <v>1112</v>
      </c>
      <c r="D17" s="283" t="s">
        <v>1113</v>
      </c>
      <c r="E17" s="284" t="s">
        <v>1114</v>
      </c>
      <c r="F17" s="285"/>
      <c r="G17" s="286"/>
      <c r="H17" s="287">
        <v>2.0</v>
      </c>
      <c r="I17" s="289"/>
    </row>
    <row r="18" ht="15.75" customHeight="1">
      <c r="A18" s="282"/>
      <c r="B18" s="283">
        <v>16.0</v>
      </c>
      <c r="C18" s="283" t="s">
        <v>1115</v>
      </c>
      <c r="D18" s="283" t="s">
        <v>1116</v>
      </c>
      <c r="E18" s="284" t="s">
        <v>1096</v>
      </c>
      <c r="F18" s="285"/>
      <c r="G18" s="286"/>
      <c r="H18" s="287">
        <v>9.0</v>
      </c>
      <c r="I18" s="289"/>
    </row>
    <row r="19" ht="15.75" customHeight="1">
      <c r="A19" s="282"/>
      <c r="B19" s="283">
        <v>16.0</v>
      </c>
      <c r="C19" s="283" t="s">
        <v>1117</v>
      </c>
      <c r="D19" s="283" t="s">
        <v>1118</v>
      </c>
      <c r="E19" s="284" t="s">
        <v>1096</v>
      </c>
      <c r="F19" s="285"/>
      <c r="G19" s="286"/>
      <c r="H19" s="287">
        <v>3.0</v>
      </c>
      <c r="I19" s="288"/>
    </row>
    <row r="20" ht="15.75" customHeight="1">
      <c r="A20" s="282"/>
      <c r="B20" s="283">
        <v>16.0</v>
      </c>
      <c r="C20" s="296" t="s">
        <v>1119</v>
      </c>
      <c r="D20" s="283" t="s">
        <v>1120</v>
      </c>
      <c r="E20" s="284" t="s">
        <v>1096</v>
      </c>
      <c r="F20" s="285"/>
      <c r="G20" s="286"/>
      <c r="H20" s="287">
        <v>7.0</v>
      </c>
      <c r="I20" s="289"/>
    </row>
    <row r="21" ht="21.0" customHeight="1">
      <c r="A21" s="297" t="s">
        <v>1121</v>
      </c>
      <c r="B21" s="146" t="s">
        <v>1122</v>
      </c>
      <c r="C21" s="2"/>
      <c r="D21" s="2"/>
      <c r="E21" s="2"/>
      <c r="F21" s="2"/>
      <c r="G21" s="2"/>
      <c r="H21" s="2"/>
      <c r="I21" s="3"/>
    </row>
    <row r="22" ht="20.25" customHeight="1">
      <c r="A22" s="298" t="s">
        <v>1123</v>
      </c>
      <c r="B22" s="298">
        <v>14.0</v>
      </c>
      <c r="C22" s="299" t="s">
        <v>1124</v>
      </c>
      <c r="D22" s="298" t="s">
        <v>1125</v>
      </c>
      <c r="E22" s="300" t="s">
        <v>1126</v>
      </c>
      <c r="F22" s="301" t="str">
        <f>6000*14*1.16</f>
        <v>$97,440.00</v>
      </c>
      <c r="G22" s="302"/>
      <c r="H22" s="298">
        <v>3.0</v>
      </c>
      <c r="I22" s="298" t="s">
        <v>1127</v>
      </c>
    </row>
    <row r="23" ht="15.75" customHeight="1">
      <c r="A23" s="303" t="s">
        <v>1128</v>
      </c>
      <c r="B23" s="298">
        <v>14.0</v>
      </c>
      <c r="C23" s="304" t="s">
        <v>1129</v>
      </c>
      <c r="D23" s="298" t="s">
        <v>1130</v>
      </c>
      <c r="E23" s="300" t="s">
        <v>1131</v>
      </c>
      <c r="F23" s="301" t="str">
        <f>10000*14*1.16</f>
        <v>$162,400.00</v>
      </c>
      <c r="G23" s="302"/>
      <c r="H23" s="298">
        <v>10.0</v>
      </c>
      <c r="I23" s="305"/>
    </row>
    <row r="24" ht="15.75" customHeight="1">
      <c r="A24" s="298" t="s">
        <v>1132</v>
      </c>
      <c r="B24" s="298">
        <v>14.0</v>
      </c>
      <c r="C24" s="304" t="s">
        <v>1133</v>
      </c>
      <c r="D24" s="298" t="s">
        <v>1134</v>
      </c>
      <c r="E24" s="300" t="s">
        <v>1135</v>
      </c>
      <c r="F24" s="301" t="str">
        <f>5000*14*1.16</f>
        <v>$81,200.00</v>
      </c>
      <c r="G24" s="302"/>
      <c r="H24" s="298">
        <v>3.0</v>
      </c>
      <c r="I24" s="305"/>
    </row>
    <row r="25" ht="15.75" customHeight="1">
      <c r="A25" s="298" t="s">
        <v>1136</v>
      </c>
      <c r="B25" s="298">
        <v>14.0</v>
      </c>
      <c r="C25" s="306" t="s">
        <v>1137</v>
      </c>
      <c r="D25" s="298" t="s">
        <v>1138</v>
      </c>
      <c r="E25" s="300" t="s">
        <v>1139</v>
      </c>
      <c r="F25" s="301" t="str">
        <f t="shared" ref="F25:F26" si="1">10000*14*1.16</f>
        <v>$162,400.00</v>
      </c>
      <c r="G25" s="302"/>
      <c r="H25" s="298">
        <v>8.0</v>
      </c>
      <c r="I25" s="305"/>
    </row>
    <row r="26" ht="15.75" customHeight="1">
      <c r="A26" s="298" t="s">
        <v>1140</v>
      </c>
      <c r="B26" s="298">
        <v>14.0</v>
      </c>
      <c r="C26" s="306" t="s">
        <v>1141</v>
      </c>
      <c r="D26" s="298" t="s">
        <v>1142</v>
      </c>
      <c r="E26" s="300" t="s">
        <v>1139</v>
      </c>
      <c r="F26" s="301" t="str">
        <f t="shared" si="1"/>
        <v>$162,400.00</v>
      </c>
      <c r="G26" s="302"/>
      <c r="H26" s="298">
        <v>8.0</v>
      </c>
      <c r="I26" s="298" t="s">
        <v>1127</v>
      </c>
    </row>
    <row r="27" ht="15.75" customHeight="1">
      <c r="A27" s="298" t="s">
        <v>1143</v>
      </c>
      <c r="B27" s="298">
        <v>14.0</v>
      </c>
      <c r="C27" s="304" t="s">
        <v>1144</v>
      </c>
      <c r="D27" s="298" t="s">
        <v>1145</v>
      </c>
      <c r="E27" s="300" t="s">
        <v>1146</v>
      </c>
      <c r="F27" s="301" t="str">
        <f>5000*14*1.16</f>
        <v>$81,200.00</v>
      </c>
      <c r="G27" s="302"/>
      <c r="H27" s="298">
        <v>3.0</v>
      </c>
      <c r="I27" s="305"/>
    </row>
    <row r="28" ht="15.75" customHeight="1">
      <c r="A28" s="283" t="s">
        <v>1147</v>
      </c>
      <c r="B28" s="283" t="s">
        <v>1148</v>
      </c>
      <c r="C28" s="296" t="s">
        <v>1149</v>
      </c>
      <c r="D28" s="283" t="s">
        <v>188</v>
      </c>
      <c r="E28" s="284" t="s">
        <v>1150</v>
      </c>
      <c r="F28" s="285" t="str">
        <f>10000*14*1.16</f>
        <v>$162,400.00</v>
      </c>
      <c r="G28" s="294"/>
      <c r="H28" s="283">
        <v>4.0</v>
      </c>
      <c r="I28" s="283" t="s">
        <v>1151</v>
      </c>
    </row>
    <row r="29" ht="15.75" customHeight="1">
      <c r="A29" s="298" t="s">
        <v>1152</v>
      </c>
      <c r="B29" s="298">
        <v>14.0</v>
      </c>
      <c r="C29" s="306" t="s">
        <v>1153</v>
      </c>
      <c r="D29" s="298" t="s">
        <v>1154</v>
      </c>
      <c r="E29" s="300" t="s">
        <v>1155</v>
      </c>
      <c r="F29" s="301" t="str">
        <f>7000*14*1.16</f>
        <v>$113,680.00</v>
      </c>
      <c r="G29" s="302"/>
      <c r="H29" s="298">
        <v>4.0</v>
      </c>
      <c r="I29" s="305"/>
    </row>
    <row r="30" ht="15.75" customHeight="1">
      <c r="A30" s="298" t="s">
        <v>1156</v>
      </c>
      <c r="B30" s="298">
        <v>14.0</v>
      </c>
      <c r="C30" s="306" t="s">
        <v>1157</v>
      </c>
      <c r="D30" s="298" t="s">
        <v>1158</v>
      </c>
      <c r="E30" s="300" t="s">
        <v>1159</v>
      </c>
      <c r="F30" s="301" t="str">
        <f>11000*14*1.16</f>
        <v>$178,640.00</v>
      </c>
      <c r="G30" s="302"/>
      <c r="H30" s="298">
        <v>14.0</v>
      </c>
      <c r="I30" s="298" t="s">
        <v>1127</v>
      </c>
    </row>
    <row r="31" ht="15.75" customHeight="1">
      <c r="A31" s="298" t="s">
        <v>1160</v>
      </c>
      <c r="B31" s="298">
        <v>14.0</v>
      </c>
      <c r="C31" s="306" t="s">
        <v>1161</v>
      </c>
      <c r="D31" s="298" t="s">
        <v>1162</v>
      </c>
      <c r="E31" s="300" t="s">
        <v>1163</v>
      </c>
      <c r="F31" s="301" t="str">
        <f>10000*14*1.16</f>
        <v>$162,400.00</v>
      </c>
      <c r="G31" s="302"/>
      <c r="H31" s="298">
        <v>9.0</v>
      </c>
      <c r="I31" s="298" t="s">
        <v>1164</v>
      </c>
    </row>
    <row r="32" ht="15.75" customHeight="1">
      <c r="A32" s="298" t="s">
        <v>1165</v>
      </c>
      <c r="B32" s="298">
        <v>14.0</v>
      </c>
      <c r="C32" s="306" t="s">
        <v>1166</v>
      </c>
      <c r="D32" s="298" t="s">
        <v>1167</v>
      </c>
      <c r="E32" s="300" t="s">
        <v>1168</v>
      </c>
      <c r="F32" s="301" t="str">
        <f>4500*14*1.16</f>
        <v>$73,080.00</v>
      </c>
      <c r="G32" s="302"/>
      <c r="H32" s="298">
        <v>2.0</v>
      </c>
      <c r="I32" s="298" t="s">
        <v>1127</v>
      </c>
    </row>
    <row r="33" ht="15.75" customHeight="1">
      <c r="A33" s="298"/>
      <c r="B33" s="298">
        <v>14.0</v>
      </c>
      <c r="C33" s="306" t="s">
        <v>1169</v>
      </c>
      <c r="D33" s="298" t="s">
        <v>1170</v>
      </c>
      <c r="E33" s="300" t="s">
        <v>1171</v>
      </c>
      <c r="F33" s="301" t="str">
        <f>5000*14*1.16</f>
        <v>$81,200.00</v>
      </c>
      <c r="G33" s="302"/>
      <c r="H33" s="298">
        <v>3.0</v>
      </c>
      <c r="I33" s="298" t="s">
        <v>1127</v>
      </c>
    </row>
    <row r="34" ht="15.75" customHeight="1">
      <c r="A34" s="280"/>
      <c r="B34" s="280"/>
      <c r="C34" s="307"/>
      <c r="D34" s="280"/>
      <c r="E34" s="308" t="str">
        <f>SUM(F:F)</f>
        <v>$1,518,440.00</v>
      </c>
      <c r="F34" s="309"/>
      <c r="G34" s="310"/>
      <c r="H34" s="280"/>
      <c r="I34" s="280"/>
    </row>
  </sheetData>
  <mergeCells count="4">
    <mergeCell ref="B1:I1"/>
    <mergeCell ref="B2:I2"/>
    <mergeCell ref="B4:I4"/>
    <mergeCell ref="B21:I2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29.14"/>
    <col customWidth="1" min="2" max="2" width="25.14"/>
    <col customWidth="1" min="3" max="3" width="22.71"/>
    <col customWidth="1" min="4" max="4" width="27.29"/>
    <col customWidth="1" min="5" max="5" width="30.14"/>
    <col customWidth="1" min="6" max="6" width="12.71"/>
    <col customWidth="1" min="7" max="7" width="23.0"/>
    <col customWidth="1" min="8" max="8" width="27.0"/>
  </cols>
  <sheetData>
    <row r="1">
      <c r="A1" s="311" t="s">
        <v>1172</v>
      </c>
      <c r="B1" s="106"/>
      <c r="C1" s="106"/>
      <c r="D1" s="106"/>
      <c r="E1" s="106"/>
      <c r="F1" s="106"/>
      <c r="G1" s="106"/>
      <c r="H1" s="106"/>
    </row>
    <row r="2">
      <c r="A2" s="229"/>
      <c r="B2" s="2"/>
      <c r="C2" s="2"/>
      <c r="D2" s="2"/>
      <c r="E2" s="2"/>
      <c r="F2" s="2"/>
      <c r="G2" s="2"/>
      <c r="H2" s="108"/>
    </row>
    <row r="3">
      <c r="A3" s="7" t="s">
        <v>921</v>
      </c>
      <c r="B3" s="7" t="s">
        <v>922</v>
      </c>
      <c r="C3" s="110" t="s">
        <v>1173</v>
      </c>
      <c r="D3" s="7" t="s">
        <v>1072</v>
      </c>
      <c r="E3" s="7" t="s">
        <v>4</v>
      </c>
      <c r="F3" s="312" t="s">
        <v>722</v>
      </c>
      <c r="G3" s="7" t="s">
        <v>9</v>
      </c>
      <c r="H3" s="7" t="s">
        <v>10</v>
      </c>
    </row>
    <row r="4">
      <c r="A4" s="10"/>
      <c r="B4" s="2"/>
      <c r="C4" s="2"/>
      <c r="D4" s="2"/>
      <c r="E4" s="2"/>
      <c r="F4" s="2"/>
      <c r="G4" s="2"/>
      <c r="H4" s="3"/>
    </row>
    <row r="5" ht="26.25" customHeight="1">
      <c r="A5" s="313" t="s">
        <v>1174</v>
      </c>
      <c r="B5" s="314" t="s">
        <v>1175</v>
      </c>
      <c r="C5" s="315" t="s">
        <v>1176</v>
      </c>
      <c r="D5" s="315"/>
      <c r="E5" s="316" t="s">
        <v>1177</v>
      </c>
      <c r="F5" s="317"/>
      <c r="G5" s="317"/>
      <c r="H5" s="317"/>
    </row>
    <row r="6" ht="26.25" customHeight="1">
      <c r="A6" s="313" t="s">
        <v>1178</v>
      </c>
      <c r="B6" s="318"/>
      <c r="C6" s="315" t="s">
        <v>1179</v>
      </c>
      <c r="D6" s="315"/>
      <c r="E6" s="318"/>
      <c r="F6" s="317"/>
      <c r="G6" s="317"/>
      <c r="H6" s="317"/>
    </row>
    <row r="7" ht="26.25" customHeight="1">
      <c r="A7" s="319"/>
      <c r="B7" s="320" t="s">
        <v>1180</v>
      </c>
      <c r="C7" s="320"/>
      <c r="D7" s="320"/>
      <c r="E7" s="319"/>
      <c r="F7" s="321"/>
      <c r="G7" s="321"/>
      <c r="H7" s="321"/>
    </row>
    <row r="8">
      <c r="A8" s="232"/>
    </row>
    <row r="9" ht="36.0" customHeight="1">
      <c r="A9" s="319" t="s">
        <v>1181</v>
      </c>
      <c r="B9" s="320" t="s">
        <v>1182</v>
      </c>
      <c r="C9" s="320"/>
      <c r="D9" s="320"/>
      <c r="E9" s="319" t="s">
        <v>1183</v>
      </c>
      <c r="F9" s="320"/>
      <c r="G9" s="320"/>
      <c r="H9" s="321"/>
    </row>
    <row r="10">
      <c r="A10" s="322"/>
      <c r="B10" s="322"/>
      <c r="C10" s="322"/>
      <c r="D10" s="323" t="str">
        <f>100000*1.16</f>
        <v>$116,000.00</v>
      </c>
      <c r="E10" s="322"/>
      <c r="F10" s="322"/>
      <c r="G10" s="322"/>
      <c r="H10" s="322"/>
    </row>
    <row r="11">
      <c r="A11" s="324"/>
      <c r="B11" s="324"/>
      <c r="C11" s="324"/>
      <c r="D11" s="324"/>
      <c r="E11" s="324"/>
      <c r="F11" s="324"/>
      <c r="G11" s="324"/>
      <c r="H11" s="324"/>
    </row>
    <row r="12">
      <c r="A12" s="324"/>
      <c r="B12" s="324"/>
      <c r="C12" s="324"/>
      <c r="D12" s="324"/>
      <c r="E12" s="324"/>
      <c r="F12" s="324"/>
      <c r="G12" s="324"/>
      <c r="H12" s="324"/>
    </row>
    <row r="13">
      <c r="A13" s="324"/>
      <c r="B13" s="324"/>
      <c r="C13" s="324"/>
      <c r="D13" s="324"/>
      <c r="E13" s="324"/>
      <c r="F13" s="324"/>
      <c r="G13" s="324"/>
      <c r="H13" s="324"/>
    </row>
    <row r="14">
      <c r="A14" s="324"/>
      <c r="B14" s="324"/>
      <c r="C14" s="324"/>
      <c r="D14" s="324"/>
      <c r="E14" s="324"/>
      <c r="F14" s="324"/>
      <c r="G14" s="324"/>
      <c r="H14" s="324"/>
    </row>
    <row r="15">
      <c r="A15" s="324"/>
      <c r="B15" s="324"/>
      <c r="C15" s="324"/>
      <c r="D15" s="324"/>
      <c r="E15" s="324"/>
      <c r="F15" s="324"/>
      <c r="G15" s="324"/>
      <c r="H15" s="324"/>
    </row>
    <row r="16">
      <c r="A16" s="324"/>
      <c r="B16" s="324"/>
      <c r="C16" s="324"/>
      <c r="D16" s="324"/>
      <c r="E16" s="324"/>
      <c r="F16" s="324"/>
      <c r="G16" s="324"/>
      <c r="H16" s="324"/>
    </row>
    <row r="17">
      <c r="A17" s="324"/>
      <c r="B17" s="324"/>
      <c r="C17" s="324"/>
      <c r="D17" s="324"/>
      <c r="E17" s="324"/>
      <c r="F17" s="324"/>
      <c r="G17" s="324"/>
      <c r="H17" s="324"/>
    </row>
    <row r="18">
      <c r="A18" s="324"/>
      <c r="B18" s="324"/>
      <c r="C18" s="324"/>
      <c r="D18" s="324"/>
      <c r="E18" s="324"/>
      <c r="F18" s="324"/>
      <c r="G18" s="324"/>
      <c r="H18" s="324"/>
    </row>
    <row r="19">
      <c r="A19" s="324"/>
      <c r="B19" s="324"/>
      <c r="C19" s="324"/>
      <c r="D19" s="324"/>
      <c r="E19" s="324"/>
      <c r="F19" s="324"/>
      <c r="G19" s="324"/>
      <c r="H19" s="324"/>
    </row>
    <row r="20">
      <c r="A20" s="324"/>
      <c r="B20" s="324"/>
      <c r="C20" s="324"/>
      <c r="D20" s="324"/>
      <c r="E20" s="324"/>
      <c r="F20" s="324"/>
      <c r="G20" s="324"/>
      <c r="H20" s="324"/>
    </row>
    <row r="21">
      <c r="A21" s="324"/>
      <c r="B21" s="324"/>
      <c r="C21" s="324"/>
      <c r="D21" s="324"/>
      <c r="E21" s="324"/>
      <c r="F21" s="324"/>
      <c r="G21" s="324"/>
      <c r="H21" s="324"/>
    </row>
    <row r="22">
      <c r="A22" s="324"/>
      <c r="B22" s="324"/>
      <c r="C22" s="324"/>
      <c r="D22" s="324"/>
      <c r="E22" s="324"/>
      <c r="F22" s="324"/>
      <c r="G22" s="324"/>
      <c r="H22" s="324"/>
    </row>
    <row r="23">
      <c r="A23" s="324"/>
      <c r="B23" s="324"/>
      <c r="C23" s="324"/>
      <c r="D23" s="324"/>
      <c r="E23" s="324"/>
      <c r="F23" s="324"/>
      <c r="G23" s="324"/>
      <c r="H23" s="324"/>
    </row>
    <row r="24">
      <c r="A24" s="324"/>
      <c r="B24" s="324"/>
      <c r="C24" s="324"/>
      <c r="D24" s="324"/>
      <c r="E24" s="324"/>
      <c r="F24" s="324"/>
      <c r="G24" s="324"/>
      <c r="H24" s="324"/>
    </row>
    <row r="25">
      <c r="A25" s="324"/>
      <c r="B25" s="324"/>
      <c r="C25" s="324"/>
      <c r="D25" s="324"/>
      <c r="E25" s="324"/>
      <c r="F25" s="324"/>
      <c r="G25" s="324"/>
      <c r="H25" s="324"/>
    </row>
    <row r="26">
      <c r="A26" s="324"/>
      <c r="B26" s="324"/>
      <c r="C26" s="324"/>
      <c r="D26" s="324"/>
      <c r="E26" s="324"/>
      <c r="F26" s="324"/>
      <c r="G26" s="324"/>
      <c r="H26" s="324"/>
    </row>
    <row r="27">
      <c r="A27" s="324"/>
      <c r="B27" s="324"/>
      <c r="C27" s="324"/>
      <c r="D27" s="324"/>
      <c r="E27" s="324"/>
      <c r="F27" s="324"/>
      <c r="G27" s="324"/>
      <c r="H27" s="324"/>
    </row>
    <row r="28">
      <c r="A28" s="324"/>
      <c r="B28" s="324"/>
      <c r="C28" s="324"/>
      <c r="D28" s="324"/>
      <c r="E28" s="324"/>
      <c r="F28" s="324"/>
      <c r="G28" s="324"/>
      <c r="H28" s="324"/>
    </row>
    <row r="29">
      <c r="A29" s="324"/>
      <c r="B29" s="324"/>
      <c r="C29" s="324"/>
      <c r="D29" s="324"/>
      <c r="E29" s="324"/>
      <c r="F29" s="324"/>
      <c r="G29" s="324"/>
      <c r="H29" s="324"/>
    </row>
    <row r="30">
      <c r="A30" s="324"/>
      <c r="B30" s="324"/>
      <c r="C30" s="324"/>
      <c r="D30" s="324"/>
      <c r="E30" s="324"/>
      <c r="F30" s="324"/>
      <c r="G30" s="324"/>
      <c r="H30" s="324"/>
    </row>
    <row r="31">
      <c r="A31" s="324"/>
      <c r="B31" s="324"/>
      <c r="C31" s="324"/>
      <c r="D31" s="324"/>
      <c r="E31" s="324"/>
      <c r="F31" s="324"/>
      <c r="G31" s="324"/>
      <c r="H31" s="324"/>
    </row>
    <row r="32">
      <c r="A32" s="324"/>
      <c r="B32" s="324"/>
      <c r="C32" s="324"/>
      <c r="D32" s="324"/>
      <c r="E32" s="324"/>
      <c r="F32" s="324"/>
      <c r="G32" s="324"/>
      <c r="H32" s="324"/>
    </row>
    <row r="33">
      <c r="A33" s="324"/>
      <c r="B33" s="324"/>
      <c r="C33" s="324"/>
      <c r="D33" s="324"/>
      <c r="E33" s="324"/>
      <c r="F33" s="324"/>
      <c r="G33" s="324"/>
      <c r="H33" s="324"/>
    </row>
    <row r="34">
      <c r="A34" s="324"/>
      <c r="B34" s="324"/>
      <c r="C34" s="324"/>
      <c r="D34" s="324"/>
      <c r="E34" s="324"/>
      <c r="F34" s="324"/>
      <c r="G34" s="324"/>
      <c r="H34" s="324"/>
    </row>
  </sheetData>
  <mergeCells count="6">
    <mergeCell ref="A2:G2"/>
    <mergeCell ref="A4:H4"/>
    <mergeCell ref="A1:H1"/>
    <mergeCell ref="A8:H8"/>
    <mergeCell ref="B5:B6"/>
    <mergeCell ref="E5:E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7">
      <c r="A7" s="325" t="s">
        <v>1184</v>
      </c>
      <c r="B7" s="326"/>
    </row>
    <row r="8">
      <c r="A8" s="327" t="str">
        <f>'TEATRO DE LA CIUDAD'!D122+'TEATRO BENITO JUÁREZ'!D57+'TEATRO SERGIO MAGAÑA'!D73+'FORO A POCO NO'!D53+'PLAZAS PÚBLICAS'!E34+'ESPACIOS ALTERNATIVOS'!D10</f>
        <v>#REF!</v>
      </c>
      <c r="B8" s="328"/>
    </row>
  </sheetData>
  <mergeCells count="2">
    <mergeCell ref="A7:B7"/>
    <mergeCell ref="A8:B8"/>
  </mergeCells>
  <drawing r:id="rId1"/>
</worksheet>
</file>