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8560" windowHeight="19420" tabRatio="500" activeTab="5"/>
  </bookViews>
  <sheets>
    <sheet name="REQUISICIÓN (2)" sheetId="2" r:id="rId1"/>
    <sheet name="REQUISICIÓN (4)" sheetId="4" r:id="rId2"/>
    <sheet name="REQUISICIÓN" sheetId="1" r:id="rId3"/>
    <sheet name="REQUISISION 6" sheetId="8" r:id="rId4"/>
    <sheet name="REQUISICIÓN (5)" sheetId="7" r:id="rId5"/>
    <sheet name="REQUISICIÓN (3)" sheetId="3" r:id="rId6"/>
    <sheet name="Hoja5" sheetId="5" r:id="rId7"/>
  </sheets>
  <definedNames>
    <definedName name="__xlnm.Print_Area_1">#REF!</definedName>
    <definedName name="_xlnm.Print_Area" localSheetId="2">REQUISICIÓN!$A$1:$K$66</definedName>
    <definedName name="_xlnm.Print_Area" localSheetId="0">'REQUISICIÓN (2)'!$A$1:$K$64</definedName>
    <definedName name="_xlnm.Print_Area" localSheetId="5">'REQUISICIÓN (3)'!$A$1:$K$68</definedName>
    <definedName name="_xlnm.Print_Area" localSheetId="1">'REQUISICIÓN (4)'!$A$1:$K$75</definedName>
    <definedName name="_xlnm.Print_Area" localSheetId="4">'REQUISICIÓN (5)'!$A$1:$K$63</definedName>
  </definedName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2" i="2" l="1"/>
  <c r="K19" i="2"/>
  <c r="K40" i="2"/>
  <c r="N40" i="2"/>
  <c r="N41" i="2"/>
  <c r="K14" i="4"/>
  <c r="K15" i="4"/>
  <c r="K16" i="4"/>
  <c r="K17" i="4"/>
  <c r="K18" i="4"/>
  <c r="K51" i="4"/>
  <c r="K14" i="2"/>
  <c r="K15" i="2"/>
  <c r="K16" i="2"/>
  <c r="K17" i="2"/>
  <c r="K18" i="2"/>
  <c r="K20" i="2"/>
  <c r="K21" i="2"/>
  <c r="K22" i="2"/>
  <c r="K23" i="2"/>
  <c r="K24" i="2"/>
  <c r="K25" i="2"/>
  <c r="K26" i="2"/>
  <c r="K27" i="2"/>
  <c r="K28" i="2"/>
  <c r="K29" i="2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44" i="3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20" i="1"/>
  <c r="K19" i="1"/>
  <c r="K18" i="1"/>
  <c r="K17" i="1"/>
  <c r="K16" i="1"/>
  <c r="K15" i="1"/>
  <c r="K14" i="1"/>
  <c r="K39" i="7"/>
  <c r="K15" i="8"/>
  <c r="K42" i="8"/>
  <c r="K43" i="8"/>
  <c r="J53" i="8"/>
  <c r="K42" i="1"/>
  <c r="K40" i="7"/>
  <c r="J50" i="7"/>
  <c r="K52" i="4"/>
  <c r="J62" i="4"/>
  <c r="K45" i="3"/>
  <c r="J55" i="3"/>
  <c r="K41" i="2"/>
  <c r="J51" i="2"/>
  <c r="K43" i="1"/>
  <c r="J53" i="1"/>
</calcChain>
</file>

<file path=xl/sharedStrings.xml><?xml version="1.0" encoding="utf-8"?>
<sst xmlns="http://schemas.openxmlformats.org/spreadsheetml/2006/main" count="467" uniqueCount="137">
  <si>
    <t>CONSECUTIVO</t>
  </si>
  <si>
    <t xml:space="preserve">DESCRIPCIÓN DE LOS BIENES Y/O SERVICIOS SOLICITADOS (INCLUYENDO ESPECIFICACIONES TÉCNICAS CUANDO SE REQUIERA) </t>
  </si>
  <si>
    <t xml:space="preserve">CANTIDAD </t>
  </si>
  <si>
    <t>UNIDAD  DE MEDIDA</t>
  </si>
  <si>
    <t xml:space="preserve">PRECIO
UNITARIO </t>
  </si>
  <si>
    <t xml:space="preserve">PRECIO TOTAL </t>
  </si>
  <si>
    <t>SUBTOTAL</t>
  </si>
  <si>
    <t>I.V.A</t>
  </si>
  <si>
    <t xml:space="preserve">     ÁREA ESPECIFICA QUE SOLICITA: </t>
  </si>
  <si>
    <t>Subdirección de Desarrollo informático</t>
  </si>
  <si>
    <t>FINALIDAD:</t>
  </si>
  <si>
    <t>FUNCION:</t>
  </si>
  <si>
    <t>COORDINARSE CON:</t>
  </si>
  <si>
    <t>Karlos Isaac García Santiago</t>
  </si>
  <si>
    <t>TEL.- 17193000 Ext. 1223</t>
  </si>
  <si>
    <t>SUBFUNCION:</t>
  </si>
  <si>
    <t>ACT. INST:</t>
  </si>
  <si>
    <t xml:space="preserve">CENTRO DE COSTOS:  </t>
  </si>
  <si>
    <t>PROYECTO:</t>
  </si>
  <si>
    <t>200-02</t>
  </si>
  <si>
    <t>EVENTO:</t>
  </si>
  <si>
    <t>0003</t>
  </si>
  <si>
    <t xml:space="preserve">FECHA DE ELABORACIÓN:   </t>
  </si>
  <si>
    <t>TIPO DE RECURSOS:</t>
  </si>
  <si>
    <t>CASO Y REQUISICION MATRIZ:</t>
  </si>
  <si>
    <t xml:space="preserve">FECHA EN LA QUE SE REQUIERE: </t>
  </si>
  <si>
    <t>Fiscales</t>
  </si>
  <si>
    <t xml:space="preserve">REQUERIDO EN: </t>
  </si>
  <si>
    <t>Nº Y DESCRIPCIÓN DE LA PARTIDA  PRESUPUESTAL POR AFECTAR</t>
  </si>
  <si>
    <t>MONTO ESTIMADO</t>
  </si>
  <si>
    <t>IMPUESTOS INCLUIDOS</t>
  </si>
  <si>
    <t xml:space="preserve">JUSTIFICACIÓN :  </t>
  </si>
  <si>
    <t xml:space="preserve"> </t>
  </si>
  <si>
    <t>NOMBRE, CARGO Y FIRMA</t>
  </si>
  <si>
    <t xml:space="preserve">NOMBRE, CARGO Y FIRMA                              </t>
  </si>
  <si>
    <t>Vo. Bo.</t>
  </si>
  <si>
    <t>SOLICITANTE</t>
  </si>
  <si>
    <t>AUTORIZA</t>
  </si>
  <si>
    <t>ALMACEN</t>
  </si>
  <si>
    <t>FINANZAS</t>
  </si>
  <si>
    <t>C. P. Luis Enrique Miramontes Higuera</t>
  </si>
  <si>
    <t>Lic. Óscar Adolfo Osorio Nava</t>
  </si>
  <si>
    <t>Lic. Fabián Martínez Rodríguez</t>
  </si>
  <si>
    <t>Subdirector de Desarrollo Informático</t>
  </si>
  <si>
    <t>Director Ejecutivo de Administración</t>
  </si>
  <si>
    <t>JUD de Almacén e Inventarios</t>
  </si>
  <si>
    <t>Director de Recursos Financieros</t>
  </si>
  <si>
    <t>HOJA: 1 DE 1</t>
  </si>
  <si>
    <t>CASE TIPO MANHATTAN MH-130004 PARA HD 3.5 POLEGADAS SATA / E-SATA - HUB USB 2.0</t>
  </si>
  <si>
    <t>UNIDAD ESTADO SÓLIDO  TIPO KINGSTON 240 GB SSDNow V 300 Sata III 2.5</t>
  </si>
  <si>
    <t>DISCO DURO INTERNO TIPO WD WD30EZRX 3TB 3.5 SATA 6 INTELLIPOWER 64MB BULK</t>
  </si>
  <si>
    <t>DISCO DURO INTERNO TIPO WD 500GB SATA 3.5 5000AVVS 7200RPM NEW PULL</t>
  </si>
  <si>
    <t>DISCO DURO INTERNO TIPO WD 320GB 3.5" 7200RPM (WD3200AVJS) NEW PULL</t>
  </si>
  <si>
    <t>2941 "Refacciones y accesorios menores de equipo de cómputro y tecnologías de la información"</t>
  </si>
  <si>
    <t>REQUISICIÓN No. DEA/SDI/003/2016</t>
  </si>
  <si>
    <t>DISCO DURO INTERNO TIPO SEAGATE 160GB SATA 3.5 ST3160212SCE 7200RPM NEW PUL</t>
  </si>
  <si>
    <t>UNIDAD SSD KINGSTON 960GB SATA III 2.5" V310 KIT DESKTOP SV310S3D7/960</t>
  </si>
  <si>
    <t>UNIDAD SSD TIPO KINGSTON 480GB HYPERX SAVAGE SATA III BUNDLE SHSS3B7A/480G</t>
  </si>
  <si>
    <t>TECLADO APPLE KEYBOARD CON TECLADO NUMÉRICO - ESPAÑOL</t>
  </si>
  <si>
    <t>MEMORIA RAM DDR3 TIPO KINGSTON 4 GB 1333 Mhz (KVR13N9S8/4)</t>
  </si>
  <si>
    <t>MEMORIA RAM DDR3 TIPO KINGSTON 8 GB 1600 MHZ (KVR16N11/8)</t>
  </si>
  <si>
    <t>MEMORIA RAM TIPO KINGSTON DDR4 3200 8GB, HYPERX FURY</t>
  </si>
  <si>
    <t>MEMORIA RAM TIPO KINGSTON DDR3 3200 8GB</t>
  </si>
  <si>
    <t>MONITOR TIPO ASUS PA248Q LED 24.1"(1920x1200) USB3.0 VGA/DVI/HDMI/DP NEGRO</t>
  </si>
  <si>
    <t>MONITOR TIPO ACER 19.5" V206HQL HD VGA LED 1366X768 T.R. 5 MS NEGRO</t>
  </si>
  <si>
    <t>MEMORIA RAM DDR3  1024 MB DDR3 DIMM (x16) PARA LEXMARK TIPO MS510dn, MS610dn N.P. 57X9011</t>
  </si>
  <si>
    <t>MEMORIA RAM DDR3 TIPO ADATA 2 GB 1333 MHZ UDIMM (AD3U133322G9-S)</t>
  </si>
  <si>
    <t>TECLADO TIPO LOGITECH K120 ALAMBRICO USB NEGRO (920-004422)</t>
  </si>
  <si>
    <t>KIT  TIPO LOGITECH MK330 TECLADO Y MOUSE INALAMBRICO (920-004434)</t>
  </si>
  <si>
    <t>MOUSE TIPO LOGITECH M100 ALAMBRICO USB NEGRO (910-001601)</t>
  </si>
  <si>
    <t>BOBINA DE CABLE UTP CATEGORÍA 6 4-PAIR 100-OHM TWISTED-PAIR, QUE EXCEDA LAS NORMAS INTERNACIONALES TIA E ISO PARA CATEGORIA 6/CLASE E EN CABLEADO Y COMPONENTES. COMPLETAMENTE COMPATIBLE CON SISTEMAS OBSOLETOS DE CATEGORÍA 5 Y 5E. MARCA AMP</t>
  </si>
  <si>
    <t>PROCESADOR TIPO INTEL Core i7 5930K 3.5GHz 15MB 140W SOC2011 Caja (BX80648I75930K)</t>
  </si>
  <si>
    <t>PROCESADOR TIPO INTEL PENTIUM DUAL CORE G3250 3.2GHZ 3MB 54W 22NM SOC 1150 Caja( BX80646G3250)</t>
  </si>
  <si>
    <t>ADAPTADOR INALAMBRICO MINI USB TP-LINK TL-WN723N N150 QSS CLAVE FABRICANTE: TL-N723N</t>
  </si>
  <si>
    <t>ADAPTADOR TIPO LINKSYS/MINI USB DOBLE BANDA AC/ENCRIPTACION/AE6000</t>
  </si>
  <si>
    <t>KIT GEAR 2420 HP (ENGRANES) MODELO Q5956-67940</t>
  </si>
  <si>
    <t>PENDULO HP 4350 RM1-0043-060</t>
  </si>
  <si>
    <t>FUSOR  PARA IMPRESORA 4350/4250 NÚMERO DE PARTE RM1-1082-000CN PARA 110V.</t>
  </si>
  <si>
    <t>FUSER FILM SLEEVE PARA IMPRESORA HP LASERJET 4250 4350 NÚMERO DE PARTE RL1-0024</t>
  </si>
  <si>
    <t xml:space="preserve">KIT GEAR P3005 HP (ENGRANES) MODELO CB414-67923 HP </t>
  </si>
  <si>
    <t>KIT DE FILIMINA Y ENGRANES DE HP P3005 P3005X M3027 M3035    N.P.   RM1-3740 Y FMHPP3005 DE ENGRANAJES</t>
  </si>
  <si>
    <t>KIT DE MANTENIMIENTO  HP LJ 3005   N.P. RM1-3740-MK -N         INCLUYE  (1) OEM HP Fuser RM1-3740; AFTERMARKET ROLLERS (1) Transfer Roll RM1-1508, (1) Pickup Roll T1 RL1-0568, (1) Sep Pad T1 RC1-0939, (1) Pickup Roll T2 RL1-1370, (1) Sep Pad T2 RM1-1298.</t>
  </si>
  <si>
    <t>FORMATER TIPO Dell 2330d - 2330dn formateador N. Parte: 0M727D</t>
  </si>
  <si>
    <t>DRUM PARA IMPRESORA DELL 2330  NÚMERO DE PARTE PK496</t>
  </si>
  <si>
    <t>TARJETA DE VIDEO TIPO NVIDIA® Quad-GPU SLI™ Technology</t>
  </si>
  <si>
    <t>TARJETA MADRE TIPO ASUS X99-A 8DDR4 4PCIEX16 6 USB 3.0 2011-V3 CAJA</t>
  </si>
  <si>
    <t>TARJETA MADRE TIPO ASUS MAXIMUS VII IMPACT PCIe16 SATA6 HDMI/DP 1150</t>
  </si>
  <si>
    <t>TARJETA MADRE TIPO ECS H81H3-M4 2DDR3 2PCIe GIGALAN USB3 HDMI SOC 1150 Caja  CLAVE: TM-355317</t>
  </si>
  <si>
    <t>UNIDAD OPTICA BLU RAY WRITER TIPO ASUS INTERNO BW-12B1ST/BLK/G/AS 12x SATA NEGRO</t>
  </si>
  <si>
    <t>UNIDAD OPTICA DVD WRITER TIPO LG GH24NSC0 24X SUPERMULTIDRIVE D LAYERSATA .75MB NEGROBulk</t>
  </si>
  <si>
    <t xml:space="preserve">DVD WRITER TIPO LITE ON IHAS124-14 DUAL-LAYER SATA 24X NEGRO Bulk CLAVE FABRICANTE: IHAS124-14 </t>
  </si>
  <si>
    <t>MOTHERBOARD TIPO ASUS X99A</t>
  </si>
  <si>
    <t>Av. De la Paz No. 26, 2do. Piso, Col. Chimalistac, Deleg. Alvaro Obregón, C.P. 01070</t>
  </si>
  <si>
    <t>REQUISICIÓN No. DEA/SDI/004/2016</t>
  </si>
  <si>
    <t>REQUISICIÓN No. DEA/SDI/005/2016</t>
  </si>
  <si>
    <t>REQUISICIÓN No. DEA/SDI/006/2016</t>
  </si>
  <si>
    <t>PIEZA</t>
  </si>
  <si>
    <t>13 de Octubre de 2016</t>
  </si>
  <si>
    <t>MOUSE TIPO APPLE MOUSE ALÁMBRICO</t>
  </si>
  <si>
    <t>TECLADO TIPO  MICROSOFT ALAMBRICO BASICO MOD 200 USB JWD-00031</t>
  </si>
  <si>
    <t>DISCO TIPO Kingston  DC400 SSD de  480 GB  SEDC400S37 / 480G  2.5 "SATA de 6 Gb / s</t>
  </si>
  <si>
    <t>BOLSA DE 100 PLUGS RJ-45 COMPATIBLES CON CAT 5, 5e Y CAT 6 TIPO AMP</t>
  </si>
  <si>
    <t>TECLADO TIPO MAGICc KEYBOARD - ESPAÑOL</t>
  </si>
  <si>
    <t>El evento de la Fería del Libro, es una de las acciones releventes que lleva a cabo la Secretaría de Cultura en pro de cultura; por ello, se requiere de contar con equipo informático en excelentes condiciones de funcionamiento y desempeño, ya que a través de este es que se realizan las acciones de manejo de información, servicios que se proporcionana a la ciudadania en contacto directo con el equipo, manejo de información de redes sociales, transmisión de radio y conferencias, y un sin número de actividades.</t>
  </si>
  <si>
    <t>Derivado de los distintos eventos presentaciones y conferencias que se desarrollan en las distintas áreas y cedes de la Secretaría de Cultura; es necesario contar con equipos  que presten el servicio de proyección e impresión para estos eventos ya que son de suma importancia para  celebrarlos y atender a la población que se beneficia de estos, un  ejemplo de ellos son los talleres de Empresas Culturales, Plenarias con Delegaciones, etc.</t>
  </si>
  <si>
    <t>La Secretaría de Cultura celebra eventos de relevancia internacional  como lo es el premio CGLU, en el cual se requieren trabajos cuyas características tienen que ser cubiertas; ya que requieren de cierta precisión y calidad que proyecten la imagen de excelencia de la Secretaría. Por esta razón se requieren equipos informáticos que estén funcionales al 100%  y que garanticen su funcionalidad para desarrollar los trabajos previos a la presentación del premio Internacional CGLU.</t>
  </si>
  <si>
    <t>GRASA PARA FILMINA TIPO HP MODELO 0551-020, 150GRS</t>
  </si>
  <si>
    <t>GRASA PARA ENGRANES TIPO MOLYKOTE MODELO  20GRS</t>
  </si>
  <si>
    <t>REQUISICIÓN No. DEA/SDI/007/2016</t>
  </si>
  <si>
    <t>REQUISICIÓN No. DEA/SDI/008/2016</t>
  </si>
  <si>
    <t>KIT DE MANTENIMIENTO HP LASER JET 4350</t>
  </si>
  <si>
    <t>FORMATER PARA IMPRESORAS HP LASERJET 4250n Y 4350n Q3652-67905</t>
  </si>
  <si>
    <t xml:space="preserve">CINCHOS DE PLÁTICO DE 30 cm. </t>
  </si>
  <si>
    <t>JACK CAT6 DE IMPACTO TIPO INTELLINET</t>
  </si>
  <si>
    <t>La celebración del Día de Muertos es una expresión de nuestra cultura, por ello la Secretaría de Cultura lleva a cabo la realización de un evento en la plancha del Zócalo; en el cual se realizan varias actividades entre las cuales existen algunas que demandan del uso de equipo informático; por esta razón es que se requiere de la compra de refacciones necesarias para el mantenimiento de equipos que serán utilizados en dicho eventos y que no cuentan con los requerimientos para el desempeño óptimo, para la realización de ciertas actividades.</t>
  </si>
  <si>
    <t>KIT DE MANTENIMIENTO HP LASER JET 2420 MODELO H3980-60002</t>
  </si>
  <si>
    <t>FILMINA PARA IMPRESORA HP 2420 NP:210591</t>
  </si>
  <si>
    <t>LENTE PARA PROYECTOR DELL 1209s  N.P. Dmd 8060-6318w</t>
  </si>
  <si>
    <t>ROLLO VELCRO ORGANIZACIÓN DE CABLEADO RED NP:TKM 1020</t>
  </si>
  <si>
    <t xml:space="preserve">TARJETA DE VIDEO ASUS NVIDIA GeForce GTX 980 STRIX OC, 4GB 256-bit GDDR5, PCI Express 3.0 </t>
  </si>
  <si>
    <t>FILMINA PARA IMPRESORA HP 3005 NP: HP-2200-FILM</t>
  </si>
  <si>
    <t>CINCHOS DE PLÁSTICO 15 cm</t>
  </si>
  <si>
    <t>FORMATTER PARA IMPRESORA Hp L 3005   Q7848-61006</t>
  </si>
  <si>
    <t>ROLLO CINTA DOBLE CARA TIPO JANEL</t>
  </si>
  <si>
    <t>10 de Agosto de 2016</t>
  </si>
  <si>
    <t>15 de Agosto de 2016</t>
  </si>
  <si>
    <t>20 de Septiembre de 2016</t>
  </si>
  <si>
    <t>23 de Septiembre de 2016</t>
  </si>
  <si>
    <t>La fiesta de las Culturas Indígenas que se lleva a cabo en la explanada del Zócalo capitalino; es un evento en el que se celebra la diversidad pluricultural y pluriétnica a través de la realización de conciertos, conferencias, talleres y un sin número de actividades en las cuales esta involucrado el uso de equipo informático. Es por ello; que se requiere con carácter de urgente los articulos enlistados a fin de realizar la puesta en marcha de algunos equipos y la instalación de dispositivos para la realización de actividades especificas que se llevarán a cabo en dicho evento.</t>
  </si>
  <si>
    <t>El Faro de Aragón es uno de los recintos de última creación, por lo que se encuentra en un periodo de cimentación en lo relacionado a las actividades, talleres, programas y demás acciones que se llevarán a cabo; por esta razón, se requiere realizar ajustes en lo que corresponde al cableado de la red, a fin de proporcionar y garantizar los servicios que se proporcionan a través de este medio; debido a que la premura de la realización de talleres.</t>
  </si>
  <si>
    <t>19 de Agosto de 2016</t>
  </si>
  <si>
    <t>24 de Agosto de 2016</t>
  </si>
  <si>
    <t>01 de Septiembre de 2016</t>
  </si>
  <si>
    <t>07 de Septiembre de 2016</t>
  </si>
  <si>
    <t>07 de Octubre de 2016</t>
  </si>
  <si>
    <t>03 de Octubre de 2016</t>
  </si>
  <si>
    <t>10 de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</si>
</sst>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$#,##0.00"/>
    <numFmt numFmtId="165" formatCode="[$$-80A]#,##0.00"/>
    <numFmt numFmtId="166" formatCode="_-[$$-80A]* #,##0.00_-;\-[$$-80A]* #,##0.00_-;_-[$$-80A]* \-??_-;_-@_-"/>
    <numFmt numFmtId="167" formatCode="_-\$* #,##0.00_-;&quot;-$&quot;* #,##0.00_-;_-\$* \-??_-;_-@_-"/>
    <numFmt numFmtId="168" formatCode="&quot;$&quot;#,##0.00"/>
  </numFmts>
  <fonts count="16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</font>
    <font>
      <b/>
      <i/>
      <u/>
      <sz val="14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8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50">
    <xf numFmtId="0" fontId="0" fillId="0" borderId="0"/>
    <xf numFmtId="167" fontId="1" fillId="0" borderId="0" applyFill="0" applyBorder="0" applyAlignment="0" applyProtection="0"/>
    <xf numFmtId="0" fontId="1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 indent="15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indent="15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7" fillId="0" borderId="0" xfId="0" applyFont="1" applyBorder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4" fontId="7" fillId="0" borderId="8" xfId="0" applyNumberFormat="1" applyFont="1" applyBorder="1" applyAlignment="1"/>
    <xf numFmtId="4" fontId="7" fillId="0" borderId="9" xfId="0" applyNumberFormat="1" applyFont="1" applyBorder="1" applyAlignment="1">
      <alignment horizontal="right"/>
    </xf>
    <xf numFmtId="166" fontId="0" fillId="0" borderId="0" xfId="0" applyNumberFormat="1"/>
    <xf numFmtId="0" fontId="5" fillId="0" borderId="10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Border="1" applyAlignment="1">
      <alignment vertical="center" wrapText="1"/>
    </xf>
    <xf numFmtId="0" fontId="0" fillId="0" borderId="6" xfId="0" applyBorder="1"/>
    <xf numFmtId="0" fontId="0" fillId="0" borderId="18" xfId="0" applyBorder="1"/>
    <xf numFmtId="0" fontId="0" fillId="0" borderId="6" xfId="0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/>
    <xf numFmtId="0" fontId="5" fillId="0" borderId="0" xfId="0" applyFont="1" applyAlignment="1">
      <alignment horizontal="center"/>
    </xf>
    <xf numFmtId="167" fontId="0" fillId="0" borderId="0" xfId="1" applyFont="1" applyFill="1" applyBorder="1" applyAlignment="1" applyProtection="1"/>
    <xf numFmtId="165" fontId="5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8" fontId="5" fillId="0" borderId="5" xfId="2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8" fontId="5" fillId="0" borderId="7" xfId="2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5" fillId="0" borderId="5" xfId="2" applyNumberFormat="1" applyFont="1" applyBorder="1" applyAlignment="1">
      <alignment horizontal="right" vertical="center"/>
    </xf>
    <xf numFmtId="165" fontId="5" fillId="0" borderId="6" xfId="2" applyNumberFormat="1" applyFont="1" applyBorder="1" applyAlignment="1">
      <alignment horizontal="right" vertical="center"/>
    </xf>
    <xf numFmtId="165" fontId="5" fillId="0" borderId="6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right" vertical="center" wrapText="1"/>
    </xf>
    <xf numFmtId="168" fontId="5" fillId="0" borderId="29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168" fontId="0" fillId="0" borderId="0" xfId="0" applyNumberFormat="1"/>
    <xf numFmtId="0" fontId="5" fillId="0" borderId="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4" fontId="0" fillId="0" borderId="0" xfId="0" applyNumberFormat="1"/>
    <xf numFmtId="0" fontId="5" fillId="0" borderId="25" xfId="0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5" fillId="0" borderId="2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8" xfId="0" applyFont="1" applyBorder="1" applyAlignment="1">
      <alignment wrapText="1"/>
    </xf>
  </cellXfs>
  <cellStyles count="150">
    <cellStyle name="Excel Built-in Normal" xfId="3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11</xdr:col>
      <xdr:colOff>9525</xdr:colOff>
      <xdr:row>9</xdr:row>
      <xdr:rowOff>314325</xdr:rowOff>
    </xdr:to>
    <xdr:sp macro="" textlink="" fLocksText="0">
      <xdr:nvSpPr>
        <xdr:cNvPr id="2" name="AutoShape 2428"/>
        <xdr:cNvSpPr>
          <a:spLocks noChangeArrowheads="1"/>
        </xdr:cNvSpPr>
      </xdr:nvSpPr>
      <xdr:spPr bwMode="auto">
        <a:xfrm>
          <a:off x="101600" y="400050"/>
          <a:ext cx="10182225" cy="1450975"/>
        </a:xfrm>
        <a:prstGeom prst="roundRect">
          <a:avLst>
            <a:gd name="adj" fmla="val 9449"/>
          </a:avLst>
        </a:prstGeom>
        <a:noFill/>
        <a:ln w="1908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8</xdr:col>
      <xdr:colOff>628676</xdr:colOff>
      <xdr:row>9</xdr:row>
      <xdr:rowOff>34973</xdr:rowOff>
    </xdr:to>
    <xdr:sp macro="" textlink="" fLocksText="0">
      <xdr:nvSpPr>
        <xdr:cNvPr id="3" name="Text Box 1025"/>
        <xdr:cNvSpPr txBox="1">
          <a:spLocks noChangeArrowheads="1"/>
        </xdr:cNvSpPr>
      </xdr:nvSpPr>
      <xdr:spPr bwMode="auto">
        <a:xfrm>
          <a:off x="2917825" y="650875"/>
          <a:ext cx="4378351" cy="1035098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de Cultura</a:t>
          </a:r>
        </a:p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Ejecutiva de Administración</a:t>
          </a:r>
        </a:p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Recursos Materiales y Servicios Generales</a:t>
          </a:r>
        </a:p>
        <a:p>
          <a:pPr algn="l" rtl="0">
            <a:defRPr sz="1000"/>
          </a:pPr>
          <a:endParaRPr lang="es-ES_tradnl" sz="14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</xdr:col>
      <xdr:colOff>254000</xdr:colOff>
      <xdr:row>3</xdr:row>
      <xdr:rowOff>127000</xdr:rowOff>
    </xdr:from>
    <xdr:to>
      <xdr:col>3</xdr:col>
      <xdr:colOff>774700</xdr:colOff>
      <xdr:row>7</xdr:row>
      <xdr:rowOff>127000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225"/>
        <a:stretch>
          <a:fillRect/>
        </a:stretch>
      </xdr:blipFill>
      <xdr:spPr bwMode="auto">
        <a:xfrm>
          <a:off x="355600" y="673100"/>
          <a:ext cx="242570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11</xdr:col>
      <xdr:colOff>9525</xdr:colOff>
      <xdr:row>9</xdr:row>
      <xdr:rowOff>314325</xdr:rowOff>
    </xdr:to>
    <xdr:sp macro="" textlink="" fLocksText="0">
      <xdr:nvSpPr>
        <xdr:cNvPr id="2" name="AutoShape 2428"/>
        <xdr:cNvSpPr>
          <a:spLocks noChangeArrowheads="1"/>
        </xdr:cNvSpPr>
      </xdr:nvSpPr>
      <xdr:spPr bwMode="auto">
        <a:xfrm>
          <a:off x="101600" y="400050"/>
          <a:ext cx="10182225" cy="1450975"/>
        </a:xfrm>
        <a:prstGeom prst="roundRect">
          <a:avLst>
            <a:gd name="adj" fmla="val 9449"/>
          </a:avLst>
        </a:prstGeom>
        <a:noFill/>
        <a:ln w="1908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8</xdr:col>
      <xdr:colOff>628676</xdr:colOff>
      <xdr:row>9</xdr:row>
      <xdr:rowOff>34973</xdr:rowOff>
    </xdr:to>
    <xdr:sp macro="" textlink="" fLocksText="0">
      <xdr:nvSpPr>
        <xdr:cNvPr id="3" name="Text Box 1025"/>
        <xdr:cNvSpPr txBox="1">
          <a:spLocks noChangeArrowheads="1"/>
        </xdr:cNvSpPr>
      </xdr:nvSpPr>
      <xdr:spPr bwMode="auto">
        <a:xfrm>
          <a:off x="2917825" y="650875"/>
          <a:ext cx="4378351" cy="1035098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de Cultura</a:t>
          </a:r>
        </a:p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Ejecutiva de Administración</a:t>
          </a:r>
        </a:p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Recursos Materiales y Servicios Generales</a:t>
          </a:r>
        </a:p>
        <a:p>
          <a:pPr algn="l" rtl="0">
            <a:defRPr sz="1000"/>
          </a:pPr>
          <a:endParaRPr lang="es-ES_tradnl" sz="14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</xdr:col>
      <xdr:colOff>254000</xdr:colOff>
      <xdr:row>3</xdr:row>
      <xdr:rowOff>127000</xdr:rowOff>
    </xdr:from>
    <xdr:to>
      <xdr:col>3</xdr:col>
      <xdr:colOff>774700</xdr:colOff>
      <xdr:row>7</xdr:row>
      <xdr:rowOff>127000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225"/>
        <a:stretch>
          <a:fillRect/>
        </a:stretch>
      </xdr:blipFill>
      <xdr:spPr bwMode="auto">
        <a:xfrm>
          <a:off x="355600" y="673100"/>
          <a:ext cx="242570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11</xdr:col>
      <xdr:colOff>9525</xdr:colOff>
      <xdr:row>9</xdr:row>
      <xdr:rowOff>314325</xdr:rowOff>
    </xdr:to>
    <xdr:sp macro="" textlink="" fLocksText="0">
      <xdr:nvSpPr>
        <xdr:cNvPr id="2" name="AutoShape 2428"/>
        <xdr:cNvSpPr>
          <a:spLocks noChangeArrowheads="1"/>
        </xdr:cNvSpPr>
      </xdr:nvSpPr>
      <xdr:spPr bwMode="auto">
        <a:xfrm>
          <a:off x="101600" y="400050"/>
          <a:ext cx="10182225" cy="1450975"/>
        </a:xfrm>
        <a:prstGeom prst="roundRect">
          <a:avLst>
            <a:gd name="adj" fmla="val 9449"/>
          </a:avLst>
        </a:prstGeom>
        <a:noFill/>
        <a:ln w="1908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8</xdr:col>
      <xdr:colOff>628676</xdr:colOff>
      <xdr:row>9</xdr:row>
      <xdr:rowOff>34973</xdr:rowOff>
    </xdr:to>
    <xdr:sp macro="" textlink="" fLocksText="0">
      <xdr:nvSpPr>
        <xdr:cNvPr id="3" name="Text Box 1025"/>
        <xdr:cNvSpPr txBox="1">
          <a:spLocks noChangeArrowheads="1"/>
        </xdr:cNvSpPr>
      </xdr:nvSpPr>
      <xdr:spPr bwMode="auto">
        <a:xfrm>
          <a:off x="2917825" y="650875"/>
          <a:ext cx="4378351" cy="1035098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de Cultura</a:t>
          </a:r>
        </a:p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Ejecutiva de Administración</a:t>
          </a:r>
        </a:p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Recursos Materiales y Servicios Generales</a:t>
          </a:r>
        </a:p>
        <a:p>
          <a:pPr algn="l" rtl="0">
            <a:defRPr sz="1000"/>
          </a:pPr>
          <a:endParaRPr lang="es-ES_tradnl" sz="14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</xdr:col>
      <xdr:colOff>254000</xdr:colOff>
      <xdr:row>3</xdr:row>
      <xdr:rowOff>127000</xdr:rowOff>
    </xdr:from>
    <xdr:to>
      <xdr:col>3</xdr:col>
      <xdr:colOff>774700</xdr:colOff>
      <xdr:row>7</xdr:row>
      <xdr:rowOff>127000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225"/>
        <a:stretch>
          <a:fillRect/>
        </a:stretch>
      </xdr:blipFill>
      <xdr:spPr bwMode="auto">
        <a:xfrm>
          <a:off x="355600" y="673100"/>
          <a:ext cx="242570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11</xdr:col>
      <xdr:colOff>9525</xdr:colOff>
      <xdr:row>9</xdr:row>
      <xdr:rowOff>314325</xdr:rowOff>
    </xdr:to>
    <xdr:sp macro="" textlink="" fLocksText="0">
      <xdr:nvSpPr>
        <xdr:cNvPr id="2" name="AutoShape 2428"/>
        <xdr:cNvSpPr>
          <a:spLocks noChangeArrowheads="1"/>
        </xdr:cNvSpPr>
      </xdr:nvSpPr>
      <xdr:spPr bwMode="auto">
        <a:xfrm>
          <a:off x="101600" y="400050"/>
          <a:ext cx="10182225" cy="1450975"/>
        </a:xfrm>
        <a:prstGeom prst="roundRect">
          <a:avLst>
            <a:gd name="adj" fmla="val 9449"/>
          </a:avLst>
        </a:prstGeom>
        <a:noFill/>
        <a:ln w="1908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8</xdr:col>
      <xdr:colOff>628676</xdr:colOff>
      <xdr:row>9</xdr:row>
      <xdr:rowOff>34973</xdr:rowOff>
    </xdr:to>
    <xdr:sp macro="" textlink="" fLocksText="0">
      <xdr:nvSpPr>
        <xdr:cNvPr id="3" name="Text Box 1025"/>
        <xdr:cNvSpPr txBox="1">
          <a:spLocks noChangeArrowheads="1"/>
        </xdr:cNvSpPr>
      </xdr:nvSpPr>
      <xdr:spPr bwMode="auto">
        <a:xfrm>
          <a:off x="2917825" y="650875"/>
          <a:ext cx="4378351" cy="1035098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de Cultura</a:t>
          </a:r>
        </a:p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Ejecutiva de Administración</a:t>
          </a:r>
        </a:p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Recursos Materiales y Servicios Generales</a:t>
          </a:r>
        </a:p>
        <a:p>
          <a:pPr algn="l" rtl="0">
            <a:defRPr sz="1000"/>
          </a:pPr>
          <a:endParaRPr lang="es-ES_tradnl" sz="14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</xdr:col>
      <xdr:colOff>254000</xdr:colOff>
      <xdr:row>3</xdr:row>
      <xdr:rowOff>127000</xdr:rowOff>
    </xdr:from>
    <xdr:to>
      <xdr:col>3</xdr:col>
      <xdr:colOff>774700</xdr:colOff>
      <xdr:row>7</xdr:row>
      <xdr:rowOff>127000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225"/>
        <a:stretch>
          <a:fillRect/>
        </a:stretch>
      </xdr:blipFill>
      <xdr:spPr bwMode="auto">
        <a:xfrm>
          <a:off x="355600" y="673100"/>
          <a:ext cx="242570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11</xdr:col>
      <xdr:colOff>9525</xdr:colOff>
      <xdr:row>9</xdr:row>
      <xdr:rowOff>314325</xdr:rowOff>
    </xdr:to>
    <xdr:sp macro="" textlink="" fLocksText="0">
      <xdr:nvSpPr>
        <xdr:cNvPr id="2" name="AutoShape 2428"/>
        <xdr:cNvSpPr>
          <a:spLocks noChangeArrowheads="1"/>
        </xdr:cNvSpPr>
      </xdr:nvSpPr>
      <xdr:spPr bwMode="auto">
        <a:xfrm>
          <a:off x="101600" y="400050"/>
          <a:ext cx="10182225" cy="1450975"/>
        </a:xfrm>
        <a:prstGeom prst="roundRect">
          <a:avLst>
            <a:gd name="adj" fmla="val 9449"/>
          </a:avLst>
        </a:prstGeom>
        <a:noFill/>
        <a:ln w="1908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8</xdr:col>
      <xdr:colOff>628676</xdr:colOff>
      <xdr:row>9</xdr:row>
      <xdr:rowOff>34973</xdr:rowOff>
    </xdr:to>
    <xdr:sp macro="" textlink="" fLocksText="0">
      <xdr:nvSpPr>
        <xdr:cNvPr id="3" name="Text Box 1025"/>
        <xdr:cNvSpPr txBox="1">
          <a:spLocks noChangeArrowheads="1"/>
        </xdr:cNvSpPr>
      </xdr:nvSpPr>
      <xdr:spPr bwMode="auto">
        <a:xfrm>
          <a:off x="2918980" y="647411"/>
          <a:ext cx="4382969" cy="1050107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de Cultura</a:t>
          </a:r>
        </a:p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Ejecutiva de Administración</a:t>
          </a:r>
        </a:p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Recursos Materiales y Servicios Generales</a:t>
          </a:r>
        </a:p>
        <a:p>
          <a:pPr algn="l" rtl="0">
            <a:defRPr sz="1000"/>
          </a:pPr>
          <a:endParaRPr lang="es-ES_tradnl" sz="14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</xdr:col>
      <xdr:colOff>254000</xdr:colOff>
      <xdr:row>3</xdr:row>
      <xdr:rowOff>127000</xdr:rowOff>
    </xdr:from>
    <xdr:to>
      <xdr:col>3</xdr:col>
      <xdr:colOff>774700</xdr:colOff>
      <xdr:row>7</xdr:row>
      <xdr:rowOff>127000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225"/>
        <a:stretch>
          <a:fillRect/>
        </a:stretch>
      </xdr:blipFill>
      <xdr:spPr bwMode="auto">
        <a:xfrm>
          <a:off x="357909" y="669636"/>
          <a:ext cx="2425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11</xdr:col>
      <xdr:colOff>9525</xdr:colOff>
      <xdr:row>9</xdr:row>
      <xdr:rowOff>314325</xdr:rowOff>
    </xdr:to>
    <xdr:sp macro="" textlink="" fLocksText="0">
      <xdr:nvSpPr>
        <xdr:cNvPr id="2" name="AutoShape 2428"/>
        <xdr:cNvSpPr>
          <a:spLocks noChangeArrowheads="1"/>
        </xdr:cNvSpPr>
      </xdr:nvSpPr>
      <xdr:spPr bwMode="auto">
        <a:xfrm>
          <a:off x="101600" y="400050"/>
          <a:ext cx="10182225" cy="1450975"/>
        </a:xfrm>
        <a:prstGeom prst="roundRect">
          <a:avLst>
            <a:gd name="adj" fmla="val 9449"/>
          </a:avLst>
        </a:prstGeom>
        <a:noFill/>
        <a:ln w="1908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8</xdr:col>
      <xdr:colOff>628676</xdr:colOff>
      <xdr:row>9</xdr:row>
      <xdr:rowOff>34973</xdr:rowOff>
    </xdr:to>
    <xdr:sp macro="" textlink="" fLocksText="0">
      <xdr:nvSpPr>
        <xdr:cNvPr id="3" name="Text Box 1025"/>
        <xdr:cNvSpPr txBox="1">
          <a:spLocks noChangeArrowheads="1"/>
        </xdr:cNvSpPr>
      </xdr:nvSpPr>
      <xdr:spPr bwMode="auto">
        <a:xfrm>
          <a:off x="2917825" y="650875"/>
          <a:ext cx="4378351" cy="1035098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de Cultura</a:t>
          </a:r>
        </a:p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Ejecutiva de Administración</a:t>
          </a:r>
        </a:p>
        <a:p>
          <a:pPr algn="l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Recursos Materiales y Servicios Generales</a:t>
          </a:r>
        </a:p>
        <a:p>
          <a:pPr algn="l" rtl="0">
            <a:defRPr sz="1000"/>
          </a:pPr>
          <a:endParaRPr lang="es-ES_tradnl" sz="14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</xdr:col>
      <xdr:colOff>254000</xdr:colOff>
      <xdr:row>3</xdr:row>
      <xdr:rowOff>127000</xdr:rowOff>
    </xdr:from>
    <xdr:to>
      <xdr:col>3</xdr:col>
      <xdr:colOff>774700</xdr:colOff>
      <xdr:row>7</xdr:row>
      <xdr:rowOff>127000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225"/>
        <a:stretch>
          <a:fillRect/>
        </a:stretch>
      </xdr:blipFill>
      <xdr:spPr bwMode="auto">
        <a:xfrm>
          <a:off x="355600" y="673100"/>
          <a:ext cx="242570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zoomScale="110" zoomScaleNormal="53" zoomScaleSheetLayoutView="110" zoomScalePageLayoutView="53" workbookViewId="0">
      <selection activeCell="B13" sqref="B13"/>
    </sheetView>
  </sheetViews>
  <sheetFormatPr baseColWidth="10" defaultRowHeight="12" x14ac:dyDescent="0"/>
  <cols>
    <col min="1" max="1" width="1.33203125" customWidth="1"/>
    <col min="2" max="2" width="12.33203125" customWidth="1"/>
    <col min="3" max="3" width="12.6640625" customWidth="1"/>
    <col min="4" max="4" width="11.83203125" customWidth="1"/>
    <col min="5" max="5" width="13.83203125" customWidth="1"/>
    <col min="6" max="6" width="11.83203125" customWidth="1"/>
    <col min="7" max="7" width="9.5" customWidth="1"/>
    <col min="8" max="8" width="14.1640625" customWidth="1"/>
    <col min="9" max="9" width="15.5" customWidth="1"/>
    <col min="10" max="10" width="15.33203125" style="13" customWidth="1"/>
    <col min="11" max="11" width="16.5" customWidth="1"/>
    <col min="12" max="12" width="2.5" customWidth="1"/>
  </cols>
  <sheetData>
    <row r="1" spans="1:11" ht="20.25" customHeight="1">
      <c r="B1" s="86" t="s">
        <v>54</v>
      </c>
      <c r="C1" s="86"/>
      <c r="D1" s="86"/>
      <c r="E1" s="86"/>
      <c r="F1" s="86"/>
      <c r="G1" s="86"/>
      <c r="H1" s="86"/>
      <c r="I1" s="86"/>
      <c r="J1" s="86"/>
      <c r="K1" s="86"/>
    </row>
    <row r="3" spans="1:11" ht="11.75" customHeight="1">
      <c r="I3" s="87"/>
      <c r="J3" s="87"/>
      <c r="K3" s="87"/>
    </row>
    <row r="4" spans="1:11">
      <c r="J4" s="1"/>
    </row>
    <row r="5" spans="1:11" ht="15.75" customHeight="1">
      <c r="J5" s="1"/>
    </row>
    <row r="6" spans="1:11" ht="16.5" customHeight="1">
      <c r="J6" s="1"/>
    </row>
    <row r="7" spans="1:11" ht="16.5" customHeight="1">
      <c r="J7" s="1"/>
    </row>
    <row r="8" spans="1:11">
      <c r="C8" s="2"/>
      <c r="D8" s="2"/>
      <c r="E8" s="2"/>
      <c r="F8" s="2"/>
      <c r="G8" s="2"/>
      <c r="J8" s="1"/>
    </row>
    <row r="9" spans="1:11" ht="16">
      <c r="B9" s="3"/>
      <c r="C9" s="4"/>
      <c r="D9" s="4"/>
      <c r="E9" s="5"/>
      <c r="F9" s="4"/>
      <c r="G9" s="6"/>
      <c r="H9" s="7"/>
      <c r="I9" s="5"/>
      <c r="J9" s="8"/>
      <c r="K9" s="9"/>
    </row>
    <row r="10" spans="1:11" ht="16">
      <c r="B10" s="3"/>
      <c r="H10" s="3"/>
      <c r="J10" s="1"/>
    </row>
    <row r="12" spans="1:11" ht="23.25" customHeight="1" thickBot="1">
      <c r="B12" s="10" t="s">
        <v>0</v>
      </c>
      <c r="C12" s="88" t="s">
        <v>1</v>
      </c>
      <c r="D12" s="88"/>
      <c r="E12" s="88"/>
      <c r="F12" s="88"/>
      <c r="G12" s="88"/>
      <c r="H12" s="11" t="s">
        <v>2</v>
      </c>
      <c r="I12" s="11" t="s">
        <v>3</v>
      </c>
      <c r="J12" s="11" t="s">
        <v>4</v>
      </c>
      <c r="K12" s="12" t="s">
        <v>5</v>
      </c>
    </row>
    <row r="13" spans="1:11" ht="3.75" customHeight="1" thickBot="1"/>
    <row r="14" spans="1:11" s="19" customFormat="1" ht="15" customHeight="1">
      <c r="A14" s="15"/>
      <c r="B14" s="151">
        <v>1</v>
      </c>
      <c r="C14" s="89" t="s">
        <v>59</v>
      </c>
      <c r="D14" s="90"/>
      <c r="E14" s="90"/>
      <c r="F14" s="90"/>
      <c r="G14" s="91"/>
      <c r="H14" s="152">
        <v>1</v>
      </c>
      <c r="I14" s="152" t="s">
        <v>96</v>
      </c>
      <c r="J14" s="153">
        <v>646</v>
      </c>
      <c r="K14" s="154">
        <f>J14*H14</f>
        <v>646</v>
      </c>
    </row>
    <row r="15" spans="1:11" s="19" customFormat="1" ht="15" customHeight="1">
      <c r="A15" s="15"/>
      <c r="B15" s="62">
        <v>2</v>
      </c>
      <c r="C15" s="83" t="s">
        <v>122</v>
      </c>
      <c r="D15" s="93"/>
      <c r="E15" s="93"/>
      <c r="F15" s="93"/>
      <c r="G15" s="85"/>
      <c r="H15" s="63">
        <v>1</v>
      </c>
      <c r="I15" s="63" t="s">
        <v>96</v>
      </c>
      <c r="J15" s="55">
        <v>5077</v>
      </c>
      <c r="K15" s="18">
        <f t="shared" ref="K15:K29" si="0">J15*H15</f>
        <v>5077</v>
      </c>
    </row>
    <row r="16" spans="1:11" s="19" customFormat="1" ht="15" customHeight="1">
      <c r="A16" s="15"/>
      <c r="B16" s="62">
        <v>3</v>
      </c>
      <c r="C16" s="83" t="s">
        <v>120</v>
      </c>
      <c r="D16" s="93"/>
      <c r="E16" s="93"/>
      <c r="F16" s="93"/>
      <c r="G16" s="85"/>
      <c r="H16" s="63">
        <v>1</v>
      </c>
      <c r="I16" s="63" t="s">
        <v>96</v>
      </c>
      <c r="J16" s="55">
        <v>231</v>
      </c>
      <c r="K16" s="18">
        <f t="shared" si="0"/>
        <v>231</v>
      </c>
    </row>
    <row r="17" spans="1:11" s="19" customFormat="1" ht="21" customHeight="1">
      <c r="A17" s="15"/>
      <c r="B17" s="62">
        <v>4</v>
      </c>
      <c r="C17" s="83" t="s">
        <v>80</v>
      </c>
      <c r="D17" s="93"/>
      <c r="E17" s="93"/>
      <c r="F17" s="93"/>
      <c r="G17" s="85"/>
      <c r="H17" s="63">
        <v>1</v>
      </c>
      <c r="I17" s="63" t="s">
        <v>96</v>
      </c>
      <c r="J17" s="55">
        <v>3385</v>
      </c>
      <c r="K17" s="18">
        <f t="shared" si="0"/>
        <v>3385</v>
      </c>
    </row>
    <row r="18" spans="1:11" ht="15" customHeight="1">
      <c r="A18" s="20"/>
      <c r="B18" s="62">
        <v>5</v>
      </c>
      <c r="C18" s="83" t="s">
        <v>52</v>
      </c>
      <c r="D18" s="84"/>
      <c r="E18" s="84"/>
      <c r="F18" s="84"/>
      <c r="G18" s="85"/>
      <c r="H18" s="63">
        <v>1</v>
      </c>
      <c r="I18" s="63" t="s">
        <v>96</v>
      </c>
      <c r="J18" s="55">
        <v>1415</v>
      </c>
      <c r="K18" s="18">
        <f t="shared" si="0"/>
        <v>1415</v>
      </c>
    </row>
    <row r="19" spans="1:11" ht="15" customHeight="1">
      <c r="A19" s="20"/>
      <c r="B19" s="62">
        <v>6</v>
      </c>
      <c r="C19" s="83" t="s">
        <v>55</v>
      </c>
      <c r="D19" s="84"/>
      <c r="E19" s="84"/>
      <c r="F19" s="84"/>
      <c r="G19" s="85"/>
      <c r="H19" s="63">
        <v>1</v>
      </c>
      <c r="I19" s="63" t="s">
        <v>96</v>
      </c>
      <c r="J19" s="55">
        <v>1215</v>
      </c>
      <c r="K19" s="18">
        <f t="shared" si="0"/>
        <v>1215</v>
      </c>
    </row>
    <row r="20" spans="1:11" ht="15" customHeight="1">
      <c r="A20" s="20"/>
      <c r="B20" s="62">
        <v>7</v>
      </c>
      <c r="C20" s="83" t="s">
        <v>67</v>
      </c>
      <c r="D20" s="84"/>
      <c r="E20" s="84"/>
      <c r="F20" s="84"/>
      <c r="G20" s="85"/>
      <c r="H20" s="63">
        <v>1</v>
      </c>
      <c r="I20" s="63" t="s">
        <v>96</v>
      </c>
      <c r="J20" s="55">
        <v>200</v>
      </c>
      <c r="K20" s="18">
        <f t="shared" si="0"/>
        <v>200</v>
      </c>
    </row>
    <row r="21" spans="1:11" ht="15" customHeight="1">
      <c r="A21" s="20"/>
      <c r="B21" s="62">
        <v>8</v>
      </c>
      <c r="C21" s="83" t="s">
        <v>101</v>
      </c>
      <c r="D21" s="84"/>
      <c r="E21" s="84"/>
      <c r="F21" s="84"/>
      <c r="G21" s="85"/>
      <c r="H21" s="63">
        <v>1</v>
      </c>
      <c r="I21" s="63" t="s">
        <v>96</v>
      </c>
      <c r="J21" s="55">
        <v>492</v>
      </c>
      <c r="K21" s="18">
        <f t="shared" si="0"/>
        <v>492</v>
      </c>
    </row>
    <row r="22" spans="1:11" ht="15" customHeight="1">
      <c r="A22" s="20"/>
      <c r="B22" s="62">
        <v>9</v>
      </c>
      <c r="C22" s="83" t="s">
        <v>121</v>
      </c>
      <c r="D22" s="84"/>
      <c r="E22" s="84"/>
      <c r="F22" s="84"/>
      <c r="G22" s="85"/>
      <c r="H22" s="63">
        <v>1</v>
      </c>
      <c r="I22" s="63" t="s">
        <v>96</v>
      </c>
      <c r="J22" s="55">
        <v>120</v>
      </c>
      <c r="K22" s="18">
        <f t="shared" si="0"/>
        <v>120</v>
      </c>
    </row>
    <row r="23" spans="1:11" ht="15" customHeight="1">
      <c r="A23" s="20"/>
      <c r="B23" s="62">
        <v>10</v>
      </c>
      <c r="C23" s="83" t="s">
        <v>74</v>
      </c>
      <c r="D23" s="84"/>
      <c r="E23" s="84"/>
      <c r="F23" s="84"/>
      <c r="G23" s="85"/>
      <c r="H23" s="63">
        <v>1</v>
      </c>
      <c r="I23" s="63" t="s">
        <v>96</v>
      </c>
      <c r="J23" s="55">
        <v>692</v>
      </c>
      <c r="K23" s="18">
        <f t="shared" si="0"/>
        <v>692</v>
      </c>
    </row>
    <row r="24" spans="1:11" ht="15" customHeight="1">
      <c r="A24" s="20"/>
      <c r="B24" s="62">
        <v>11</v>
      </c>
      <c r="C24" s="83" t="s">
        <v>123</v>
      </c>
      <c r="D24" s="84"/>
      <c r="E24" s="84"/>
      <c r="F24" s="84"/>
      <c r="G24" s="85"/>
      <c r="H24" s="63">
        <v>1</v>
      </c>
      <c r="I24" s="63" t="s">
        <v>96</v>
      </c>
      <c r="J24" s="55">
        <v>54</v>
      </c>
      <c r="K24" s="18">
        <f t="shared" si="0"/>
        <v>54</v>
      </c>
    </row>
    <row r="25" spans="1:11" ht="15" customHeight="1">
      <c r="A25" s="20"/>
      <c r="B25" s="62">
        <v>12</v>
      </c>
      <c r="C25" s="83" t="s">
        <v>79</v>
      </c>
      <c r="D25" s="84"/>
      <c r="E25" s="84"/>
      <c r="F25" s="84"/>
      <c r="G25" s="85"/>
      <c r="H25" s="63">
        <v>1</v>
      </c>
      <c r="I25" s="63" t="s">
        <v>96</v>
      </c>
      <c r="J25" s="55">
        <v>1231</v>
      </c>
      <c r="K25" s="18">
        <f t="shared" si="0"/>
        <v>1231</v>
      </c>
    </row>
    <row r="26" spans="1:11" ht="34" customHeight="1">
      <c r="A26" s="20"/>
      <c r="B26" s="62">
        <v>13</v>
      </c>
      <c r="C26" s="83" t="s">
        <v>81</v>
      </c>
      <c r="D26" s="84"/>
      <c r="E26" s="84"/>
      <c r="F26" s="84"/>
      <c r="G26" s="85"/>
      <c r="H26" s="63">
        <v>1</v>
      </c>
      <c r="I26" s="63" t="s">
        <v>96</v>
      </c>
      <c r="J26" s="55">
        <v>4154</v>
      </c>
      <c r="K26" s="18">
        <f t="shared" si="0"/>
        <v>4154</v>
      </c>
    </row>
    <row r="27" spans="1:11" ht="23" customHeight="1">
      <c r="A27" s="20"/>
      <c r="B27" s="62">
        <v>14</v>
      </c>
      <c r="C27" s="83" t="s">
        <v>89</v>
      </c>
      <c r="D27" s="84"/>
      <c r="E27" s="84"/>
      <c r="F27" s="84"/>
      <c r="G27" s="85"/>
      <c r="H27" s="63">
        <v>1</v>
      </c>
      <c r="I27" s="63" t="s">
        <v>96</v>
      </c>
      <c r="J27" s="55">
        <v>385</v>
      </c>
      <c r="K27" s="18">
        <f t="shared" si="0"/>
        <v>385</v>
      </c>
    </row>
    <row r="28" spans="1:11" ht="15" customHeight="1">
      <c r="A28" s="20"/>
      <c r="B28" s="62">
        <v>15</v>
      </c>
      <c r="C28" s="83" t="s">
        <v>71</v>
      </c>
      <c r="D28" s="84"/>
      <c r="E28" s="84"/>
      <c r="F28" s="84"/>
      <c r="G28" s="85"/>
      <c r="H28" s="63">
        <v>1</v>
      </c>
      <c r="I28" s="63" t="s">
        <v>96</v>
      </c>
      <c r="J28" s="68">
        <v>16154</v>
      </c>
      <c r="K28" s="18">
        <f t="shared" si="0"/>
        <v>16154</v>
      </c>
    </row>
    <row r="29" spans="1:11" ht="15" customHeight="1">
      <c r="A29" s="20"/>
      <c r="B29" s="62">
        <v>16</v>
      </c>
      <c r="C29" s="83" t="s">
        <v>100</v>
      </c>
      <c r="D29" s="84"/>
      <c r="E29" s="84"/>
      <c r="F29" s="84"/>
      <c r="G29" s="85"/>
      <c r="H29" s="63">
        <v>1</v>
      </c>
      <c r="I29" s="63" t="s">
        <v>96</v>
      </c>
      <c r="J29" s="55">
        <v>6000</v>
      </c>
      <c r="K29" s="18">
        <f t="shared" si="0"/>
        <v>6000</v>
      </c>
    </row>
    <row r="30" spans="1:11" ht="12.75" customHeight="1">
      <c r="A30" s="20"/>
      <c r="B30" s="62"/>
      <c r="C30" s="94"/>
      <c r="D30" s="94"/>
      <c r="E30" s="94"/>
      <c r="F30" s="94"/>
      <c r="G30" s="94"/>
      <c r="H30" s="64"/>
      <c r="I30" s="64"/>
      <c r="J30" s="55"/>
      <c r="K30" s="18"/>
    </row>
    <row r="31" spans="1:11" ht="9.75" customHeight="1">
      <c r="A31" s="20"/>
      <c r="B31" s="62"/>
      <c r="C31" s="136"/>
      <c r="D31" s="136"/>
      <c r="E31" s="136"/>
      <c r="F31" s="136"/>
      <c r="G31" s="136"/>
      <c r="H31" s="64"/>
      <c r="I31" s="64"/>
      <c r="J31" s="53"/>
      <c r="K31" s="18"/>
    </row>
    <row r="32" spans="1:11" ht="12.75" customHeight="1">
      <c r="A32" s="20"/>
      <c r="B32" s="62"/>
      <c r="C32" s="136"/>
      <c r="D32" s="136"/>
      <c r="E32" s="136"/>
      <c r="F32" s="136"/>
      <c r="G32" s="136"/>
      <c r="H32" s="64"/>
      <c r="I32" s="64"/>
      <c r="J32" s="53"/>
      <c r="K32" s="18"/>
    </row>
    <row r="33" spans="1:14" ht="12.75" customHeight="1">
      <c r="A33" s="20"/>
      <c r="B33" s="16"/>
      <c r="C33" s="98"/>
      <c r="D33" s="98"/>
      <c r="E33" s="98"/>
      <c r="F33" s="98"/>
      <c r="G33" s="98"/>
      <c r="H33" s="21"/>
      <c r="I33" s="21"/>
      <c r="J33" s="54"/>
      <c r="K33" s="18"/>
    </row>
    <row r="34" spans="1:14" ht="12.75" customHeight="1">
      <c r="A34" s="20"/>
      <c r="B34" s="16"/>
      <c r="C34" s="98"/>
      <c r="D34" s="98"/>
      <c r="E34" s="98"/>
      <c r="F34" s="98"/>
      <c r="G34" s="98"/>
      <c r="H34" s="21"/>
      <c r="I34" s="21"/>
      <c r="J34" s="54"/>
      <c r="K34" s="18"/>
    </row>
    <row r="35" spans="1:14" ht="9.75" customHeight="1">
      <c r="A35" s="20"/>
      <c r="B35" s="16"/>
      <c r="C35" s="99"/>
      <c r="D35" s="99"/>
      <c r="E35" s="99"/>
      <c r="F35" s="99"/>
      <c r="G35" s="99"/>
      <c r="H35" s="21"/>
      <c r="I35" s="21"/>
      <c r="J35" s="54"/>
      <c r="K35" s="18"/>
    </row>
    <row r="36" spans="1:14" ht="9.75" customHeight="1">
      <c r="A36" s="20"/>
      <c r="B36" s="16"/>
      <c r="C36" s="99"/>
      <c r="D36" s="99"/>
      <c r="E36" s="99"/>
      <c r="F36" s="99"/>
      <c r="G36" s="99"/>
      <c r="H36" s="23"/>
      <c r="I36" s="23"/>
      <c r="J36" s="53"/>
      <c r="K36" s="18"/>
    </row>
    <row r="37" spans="1:14" ht="9.75" customHeight="1">
      <c r="A37" s="20"/>
      <c r="B37" s="16"/>
      <c r="C37" s="99"/>
      <c r="D37" s="99"/>
      <c r="E37" s="99"/>
      <c r="F37" s="99"/>
      <c r="G37" s="99"/>
      <c r="H37" s="23"/>
      <c r="I37" s="23"/>
      <c r="J37" s="53"/>
      <c r="K37" s="18"/>
    </row>
    <row r="38" spans="1:14" ht="12.75" customHeight="1">
      <c r="A38" s="20"/>
      <c r="B38" s="16"/>
      <c r="C38" s="99"/>
      <c r="D38" s="99"/>
      <c r="E38" s="99"/>
      <c r="F38" s="99"/>
      <c r="G38" s="99"/>
      <c r="H38" s="23"/>
      <c r="I38" s="23"/>
      <c r="J38" s="53"/>
      <c r="K38" s="18"/>
    </row>
    <row r="39" spans="1:14" ht="12.75" customHeight="1">
      <c r="A39" s="20"/>
      <c r="B39" s="16"/>
      <c r="C39" s="99"/>
      <c r="D39" s="99"/>
      <c r="E39" s="99"/>
      <c r="F39" s="99"/>
      <c r="G39" s="99"/>
      <c r="H39" s="23"/>
      <c r="I39" s="23"/>
      <c r="J39" s="24"/>
      <c r="K39" s="18"/>
      <c r="M39" s="148">
        <v>42657</v>
      </c>
    </row>
    <row r="40" spans="1:14" ht="12.75" customHeight="1">
      <c r="A40" s="20"/>
      <c r="B40" s="16"/>
      <c r="C40" s="99"/>
      <c r="D40" s="99"/>
      <c r="E40" s="99"/>
      <c r="F40" s="99"/>
      <c r="G40" s="99"/>
      <c r="H40" s="23"/>
      <c r="I40" s="23"/>
      <c r="J40" s="24" t="s">
        <v>6</v>
      </c>
      <c r="K40" s="25">
        <f>SUM(K14:K29)</f>
        <v>41451</v>
      </c>
      <c r="N40" s="155">
        <f>K40+'REQUISISION 6'!K42+'REQUISICIÓN (5)'!K39+'REQUISICIÓN (3)'!K44+'REQUISICIÓN (4)'!K51+REQUISICIÓN!K42</f>
        <v>237502</v>
      </c>
    </row>
    <row r="41" spans="1:14" ht="12.75" customHeight="1">
      <c r="A41" s="20"/>
      <c r="B41" s="16"/>
      <c r="C41" s="99"/>
      <c r="D41" s="99"/>
      <c r="E41" s="99"/>
      <c r="F41" s="99"/>
      <c r="G41" s="99"/>
      <c r="H41" s="23"/>
      <c r="I41" s="23"/>
      <c r="J41" s="24" t="s">
        <v>7</v>
      </c>
      <c r="K41" s="18">
        <f>K40*0.16</f>
        <v>6632.16</v>
      </c>
      <c r="N41" s="155">
        <f xml:space="preserve"> N40*1.16</f>
        <v>275502.32</v>
      </c>
    </row>
    <row r="42" spans="1:14" ht="12.75" customHeight="1">
      <c r="A42" s="20"/>
      <c r="B42" s="16"/>
      <c r="C42" s="99"/>
      <c r="D42" s="99"/>
      <c r="E42" s="99"/>
      <c r="F42" s="99"/>
      <c r="G42" s="99"/>
      <c r="H42" s="23"/>
      <c r="I42" s="23"/>
      <c r="J42" s="17"/>
      <c r="K42" s="26"/>
      <c r="N42" s="155">
        <f>276044.27-N41</f>
        <v>541.95000000001164</v>
      </c>
    </row>
    <row r="43" spans="1:14" ht="5.25" customHeight="1" thickBot="1">
      <c r="A43" s="20"/>
      <c r="B43" s="27"/>
      <c r="C43" s="100"/>
      <c r="D43" s="100"/>
      <c r="E43" s="100"/>
      <c r="F43" s="100"/>
      <c r="G43" s="100"/>
      <c r="H43" s="28"/>
      <c r="I43" s="28"/>
      <c r="J43" s="29"/>
      <c r="K43" s="30"/>
    </row>
    <row r="44" spans="1:14" ht="3.75" customHeight="1" thickBot="1">
      <c r="K44" s="31"/>
    </row>
    <row r="45" spans="1:14" ht="27.75" customHeight="1">
      <c r="B45" s="95" t="s">
        <v>8</v>
      </c>
      <c r="C45" s="95"/>
      <c r="D45" s="96" t="s">
        <v>9</v>
      </c>
      <c r="E45" s="96"/>
      <c r="F45" s="96"/>
      <c r="G45" s="96"/>
      <c r="H45" s="32" t="s">
        <v>10</v>
      </c>
      <c r="I45" s="33">
        <v>2</v>
      </c>
      <c r="J45" s="34" t="s">
        <v>11</v>
      </c>
      <c r="K45" s="35">
        <v>4</v>
      </c>
    </row>
    <row r="46" spans="1:14" ht="19.5" customHeight="1">
      <c r="B46" s="101" t="s">
        <v>12</v>
      </c>
      <c r="C46" s="101"/>
      <c r="D46" s="102" t="s">
        <v>13</v>
      </c>
      <c r="E46" s="102"/>
      <c r="F46" s="103" t="s">
        <v>14</v>
      </c>
      <c r="G46" s="103"/>
      <c r="H46" s="36" t="s">
        <v>15</v>
      </c>
      <c r="I46" s="37">
        <v>2</v>
      </c>
      <c r="J46" s="38" t="s">
        <v>16</v>
      </c>
      <c r="K46" s="39">
        <v>409</v>
      </c>
    </row>
    <row r="47" spans="1:14" ht="19.5" customHeight="1">
      <c r="B47" s="101" t="s">
        <v>17</v>
      </c>
      <c r="C47" s="101"/>
      <c r="D47" s="104">
        <v>2000</v>
      </c>
      <c r="E47" s="104"/>
      <c r="F47" s="104"/>
      <c r="G47" s="104"/>
      <c r="H47" s="36" t="s">
        <v>18</v>
      </c>
      <c r="I47" s="37" t="s">
        <v>19</v>
      </c>
      <c r="J47" s="38" t="s">
        <v>20</v>
      </c>
      <c r="K47" s="40" t="s">
        <v>21</v>
      </c>
    </row>
    <row r="48" spans="1:14" ht="19.5" customHeight="1">
      <c r="B48" s="101" t="s">
        <v>22</v>
      </c>
      <c r="C48" s="101"/>
      <c r="D48" s="109" t="s">
        <v>124</v>
      </c>
      <c r="E48" s="109"/>
      <c r="F48" s="109"/>
      <c r="G48" s="109"/>
      <c r="H48" s="101" t="s">
        <v>23</v>
      </c>
      <c r="I48" s="101"/>
      <c r="J48" s="105" t="s">
        <v>24</v>
      </c>
      <c r="K48" s="105"/>
    </row>
    <row r="49" spans="1:17" ht="27.75" customHeight="1">
      <c r="B49" s="101" t="s">
        <v>25</v>
      </c>
      <c r="C49" s="101"/>
      <c r="D49" s="106" t="s">
        <v>125</v>
      </c>
      <c r="E49" s="106"/>
      <c r="F49" s="106"/>
      <c r="G49" s="106"/>
      <c r="H49" s="107" t="s">
        <v>26</v>
      </c>
      <c r="I49" s="107"/>
      <c r="J49" s="108"/>
      <c r="K49" s="108"/>
    </row>
    <row r="50" spans="1:17" ht="22.5" customHeight="1">
      <c r="A50" s="14"/>
      <c r="B50" s="110" t="s">
        <v>27</v>
      </c>
      <c r="C50" s="110"/>
      <c r="D50" s="42"/>
      <c r="E50" s="42"/>
      <c r="F50" s="42"/>
      <c r="G50" s="43"/>
      <c r="H50" s="111" t="s">
        <v>28</v>
      </c>
      <c r="I50" s="111"/>
      <c r="J50" s="112" t="s">
        <v>29</v>
      </c>
      <c r="K50" s="112"/>
    </row>
    <row r="51" spans="1:17" ht="18" customHeight="1">
      <c r="A51" s="14"/>
      <c r="B51" s="113" t="s">
        <v>92</v>
      </c>
      <c r="C51" s="114"/>
      <c r="D51" s="114"/>
      <c r="E51" s="114"/>
      <c r="F51" s="114"/>
      <c r="G51" s="115"/>
      <c r="H51" s="111"/>
      <c r="I51" s="111"/>
      <c r="J51" s="119">
        <f>K40+K41</f>
        <v>48083.16</v>
      </c>
      <c r="K51" s="119"/>
    </row>
    <row r="52" spans="1:17" ht="39.75" customHeight="1" thickBot="1">
      <c r="B52" s="116"/>
      <c r="C52" s="117"/>
      <c r="D52" s="117"/>
      <c r="E52" s="117"/>
      <c r="F52" s="117"/>
      <c r="G52" s="118"/>
      <c r="H52" s="120" t="s">
        <v>53</v>
      </c>
      <c r="I52" s="120"/>
      <c r="J52" s="121" t="s">
        <v>30</v>
      </c>
      <c r="K52" s="121"/>
    </row>
    <row r="53" spans="1:17" ht="3.75" customHeight="1" thickBot="1">
      <c r="H53" s="14"/>
      <c r="I53" s="14"/>
    </row>
    <row r="54" spans="1:17" ht="18.75" customHeight="1">
      <c r="B54" s="122" t="s">
        <v>31</v>
      </c>
      <c r="C54" s="122"/>
      <c r="D54" s="122"/>
      <c r="E54" s="122"/>
      <c r="F54" s="122"/>
      <c r="G54" s="122"/>
      <c r="H54" s="122"/>
      <c r="I54" s="122"/>
      <c r="J54" s="122"/>
      <c r="K54" s="122"/>
    </row>
    <row r="55" spans="1:17" ht="25.5" customHeight="1" thickBot="1">
      <c r="B55" s="123" t="s">
        <v>128</v>
      </c>
      <c r="C55" s="123"/>
      <c r="D55" s="123"/>
      <c r="E55" s="123"/>
      <c r="F55" s="123"/>
      <c r="G55" s="123"/>
      <c r="H55" s="123"/>
      <c r="I55" s="123"/>
      <c r="J55" s="123"/>
      <c r="K55" s="123"/>
      <c r="Q55" t="s">
        <v>32</v>
      </c>
    </row>
    <row r="56" spans="1:17" ht="86.25" customHeight="1" thickBot="1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P56" t="s">
        <v>32</v>
      </c>
    </row>
    <row r="57" spans="1:17" ht="3.75" customHeight="1" thickBot="1"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7" ht="13.5" customHeight="1">
      <c r="A58" s="45"/>
      <c r="B58" s="124" t="s">
        <v>33</v>
      </c>
      <c r="C58" s="124"/>
      <c r="D58" s="124"/>
      <c r="E58" s="124" t="s">
        <v>34</v>
      </c>
      <c r="F58" s="124"/>
      <c r="G58" s="124"/>
      <c r="H58" s="124" t="s">
        <v>35</v>
      </c>
      <c r="I58" s="124"/>
      <c r="J58" s="124" t="s">
        <v>35</v>
      </c>
      <c r="K58" s="124"/>
    </row>
    <row r="59" spans="1:17" ht="13.5" customHeight="1">
      <c r="A59" s="14"/>
      <c r="B59" s="128" t="s">
        <v>36</v>
      </c>
      <c r="C59" s="128"/>
      <c r="D59" s="128"/>
      <c r="E59" s="128" t="s">
        <v>37</v>
      </c>
      <c r="F59" s="128"/>
      <c r="G59" s="128"/>
      <c r="H59" s="129" t="s">
        <v>38</v>
      </c>
      <c r="I59" s="129"/>
      <c r="J59" s="129" t="s">
        <v>39</v>
      </c>
      <c r="K59" s="129"/>
    </row>
    <row r="60" spans="1:17" ht="12" customHeight="1">
      <c r="A60" s="14"/>
      <c r="B60" s="46"/>
      <c r="C60" s="14"/>
      <c r="D60" s="47"/>
      <c r="E60" s="46"/>
      <c r="F60" s="14"/>
      <c r="G60" s="47"/>
      <c r="H60" s="48"/>
      <c r="I60" s="47"/>
      <c r="J60" s="48"/>
      <c r="K60" s="47"/>
    </row>
    <row r="61" spans="1:17" s="50" customFormat="1" ht="21" customHeight="1">
      <c r="A61" s="49"/>
      <c r="B61" s="130" t="s">
        <v>13</v>
      </c>
      <c r="C61" s="130"/>
      <c r="D61" s="130"/>
      <c r="E61" s="130" t="s">
        <v>40</v>
      </c>
      <c r="F61" s="130"/>
      <c r="G61" s="130"/>
      <c r="H61" s="131" t="s">
        <v>41</v>
      </c>
      <c r="I61" s="131"/>
      <c r="J61" s="131" t="s">
        <v>42</v>
      </c>
      <c r="K61" s="131"/>
    </row>
    <row r="62" spans="1:17" s="50" customFormat="1" ht="21" customHeight="1" thickBot="1">
      <c r="A62" s="49"/>
      <c r="B62" s="125" t="s">
        <v>43</v>
      </c>
      <c r="C62" s="125"/>
      <c r="D62" s="125"/>
      <c r="E62" s="126" t="s">
        <v>44</v>
      </c>
      <c r="F62" s="126"/>
      <c r="G62" s="126"/>
      <c r="H62" s="127" t="s">
        <v>45</v>
      </c>
      <c r="I62" s="127"/>
      <c r="J62" s="127" t="s">
        <v>46</v>
      </c>
      <c r="K62" s="127"/>
    </row>
    <row r="64" spans="1:17">
      <c r="K64" s="51" t="s">
        <v>47</v>
      </c>
    </row>
    <row r="72" spans="5:5">
      <c r="E72" s="52"/>
    </row>
  </sheetData>
  <mergeCells count="73">
    <mergeCell ref="C19:G19"/>
    <mergeCell ref="C20:G20"/>
    <mergeCell ref="C21:G21"/>
    <mergeCell ref="B1:K1"/>
    <mergeCell ref="I3:K3"/>
    <mergeCell ref="C12:G12"/>
    <mergeCell ref="C18:G18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9:G39"/>
    <mergeCell ref="C31:G31"/>
    <mergeCell ref="C32:G32"/>
    <mergeCell ref="C33:G33"/>
    <mergeCell ref="C34:G34"/>
    <mergeCell ref="C35:G35"/>
    <mergeCell ref="C36:G36"/>
    <mergeCell ref="C37:G37"/>
    <mergeCell ref="C38:G38"/>
    <mergeCell ref="C40:G40"/>
    <mergeCell ref="C41:G41"/>
    <mergeCell ref="C42:G42"/>
    <mergeCell ref="C43:G43"/>
    <mergeCell ref="B45:C45"/>
    <mergeCell ref="D45:G45"/>
    <mergeCell ref="B46:C46"/>
    <mergeCell ref="D46:E46"/>
    <mergeCell ref="F46:G46"/>
    <mergeCell ref="B47:C47"/>
    <mergeCell ref="D47:G47"/>
    <mergeCell ref="H48:I48"/>
    <mergeCell ref="J48:K48"/>
    <mergeCell ref="B49:C49"/>
    <mergeCell ref="D49:G49"/>
    <mergeCell ref="H49:I49"/>
    <mergeCell ref="J49:K49"/>
    <mergeCell ref="B48:C48"/>
    <mergeCell ref="D48:G48"/>
    <mergeCell ref="B50:C50"/>
    <mergeCell ref="H50:I51"/>
    <mergeCell ref="J50:K50"/>
    <mergeCell ref="B51:G52"/>
    <mergeCell ref="J51:K51"/>
    <mergeCell ref="H52:I52"/>
    <mergeCell ref="J52:K52"/>
    <mergeCell ref="B54:K54"/>
    <mergeCell ref="B55:K56"/>
    <mergeCell ref="B58:D58"/>
    <mergeCell ref="E58:G58"/>
    <mergeCell ref="H58:I58"/>
    <mergeCell ref="J58:K58"/>
    <mergeCell ref="B62:D62"/>
    <mergeCell ref="E62:G62"/>
    <mergeCell ref="H62:I62"/>
    <mergeCell ref="J62:K62"/>
    <mergeCell ref="C14:G14"/>
    <mergeCell ref="C15:G15"/>
    <mergeCell ref="C16:G16"/>
    <mergeCell ref="C17:G17"/>
    <mergeCell ref="B59:D59"/>
    <mergeCell ref="E59:G59"/>
    <mergeCell ref="H59:I59"/>
    <mergeCell ref="J59:K59"/>
    <mergeCell ref="B61:D61"/>
    <mergeCell ref="E61:G61"/>
    <mergeCell ref="H61:I61"/>
    <mergeCell ref="J61:K61"/>
  </mergeCells>
  <phoneticPr fontId="5" type="noConversion"/>
  <printOptions horizontalCentered="1"/>
  <pageMargins left="0.39000000000000007" right="0.39000000000000007" top="0.39000000000000007" bottom="0.39000000000000007" header="0.2" footer="0.39000000000000007"/>
  <pageSetup scale="6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zoomScale="110" zoomScaleNormal="53" zoomScaleSheetLayoutView="110" zoomScalePageLayoutView="53" workbookViewId="0">
      <selection activeCell="B2" sqref="B2"/>
    </sheetView>
  </sheetViews>
  <sheetFormatPr baseColWidth="10" defaultRowHeight="12" x14ac:dyDescent="0"/>
  <cols>
    <col min="1" max="1" width="1.33203125" customWidth="1"/>
    <col min="2" max="2" width="12.33203125" customWidth="1"/>
    <col min="3" max="3" width="12.6640625" customWidth="1"/>
    <col min="4" max="4" width="11.83203125" customWidth="1"/>
    <col min="5" max="5" width="13.83203125" customWidth="1"/>
    <col min="6" max="6" width="11.83203125" customWidth="1"/>
    <col min="7" max="7" width="9.5" customWidth="1"/>
    <col min="8" max="8" width="14.1640625" customWidth="1"/>
    <col min="9" max="9" width="15.5" customWidth="1"/>
    <col min="10" max="10" width="15.33203125" style="13" customWidth="1"/>
    <col min="11" max="11" width="16.5" customWidth="1"/>
    <col min="12" max="12" width="2.5" customWidth="1"/>
  </cols>
  <sheetData>
    <row r="1" spans="1:11" ht="20.25" customHeight="1">
      <c r="B1" s="86" t="s">
        <v>93</v>
      </c>
      <c r="C1" s="86"/>
      <c r="D1" s="86"/>
      <c r="E1" s="86"/>
      <c r="F1" s="86"/>
      <c r="G1" s="86"/>
      <c r="H1" s="86"/>
      <c r="I1" s="86"/>
      <c r="J1" s="86"/>
      <c r="K1" s="86"/>
    </row>
    <row r="3" spans="1:11" ht="11.75" customHeight="1">
      <c r="I3" s="87"/>
      <c r="J3" s="87"/>
      <c r="K3" s="87"/>
    </row>
    <row r="4" spans="1:11">
      <c r="J4" s="1"/>
    </row>
    <row r="5" spans="1:11" ht="15.75" customHeight="1">
      <c r="J5" s="1"/>
    </row>
    <row r="6" spans="1:11" ht="16.5" customHeight="1">
      <c r="J6" s="1"/>
    </row>
    <row r="7" spans="1:11" ht="16.5" customHeight="1">
      <c r="J7" s="1"/>
    </row>
    <row r="8" spans="1:11">
      <c r="C8" s="2"/>
      <c r="D8" s="2"/>
      <c r="E8" s="2"/>
      <c r="F8" s="2"/>
      <c r="G8" s="2"/>
      <c r="J8" s="1"/>
    </row>
    <row r="9" spans="1:11" ht="16">
      <c r="B9" s="3"/>
      <c r="C9" s="4"/>
      <c r="D9" s="4"/>
      <c r="E9" s="5"/>
      <c r="F9" s="4"/>
      <c r="G9" s="6"/>
      <c r="H9" s="7"/>
      <c r="I9" s="5"/>
      <c r="J9" s="8"/>
      <c r="K9" s="9"/>
    </row>
    <row r="10" spans="1:11" ht="16">
      <c r="B10" s="3"/>
      <c r="H10" s="3"/>
      <c r="J10" s="1"/>
    </row>
    <row r="12" spans="1:11" ht="23.25" customHeight="1" thickBot="1">
      <c r="B12" s="10" t="s">
        <v>0</v>
      </c>
      <c r="C12" s="88" t="s">
        <v>1</v>
      </c>
      <c r="D12" s="88"/>
      <c r="E12" s="88"/>
      <c r="F12" s="88"/>
      <c r="G12" s="88"/>
      <c r="H12" s="11" t="s">
        <v>2</v>
      </c>
      <c r="I12" s="11" t="s">
        <v>3</v>
      </c>
      <c r="J12" s="11" t="s">
        <v>4</v>
      </c>
      <c r="K12" s="12" t="s">
        <v>5</v>
      </c>
    </row>
    <row r="13" spans="1:11" ht="3.75" customHeight="1" thickBot="1"/>
    <row r="14" spans="1:11" ht="12.75" customHeight="1">
      <c r="A14" s="14"/>
      <c r="B14" s="56">
        <v>1</v>
      </c>
      <c r="C14" s="141" t="s">
        <v>117</v>
      </c>
      <c r="D14" s="142"/>
      <c r="E14" s="142"/>
      <c r="F14" s="142"/>
      <c r="G14" s="143"/>
      <c r="H14" s="57">
        <v>1</v>
      </c>
      <c r="I14" s="57" t="s">
        <v>96</v>
      </c>
      <c r="J14" s="66">
        <v>10333</v>
      </c>
      <c r="K14" s="58">
        <f>J14*H14</f>
        <v>10333</v>
      </c>
    </row>
    <row r="15" spans="1:11" ht="12.75" customHeight="1">
      <c r="A15" s="20"/>
      <c r="B15" s="62">
        <v>2</v>
      </c>
      <c r="C15" s="137" t="s">
        <v>118</v>
      </c>
      <c r="D15" s="139"/>
      <c r="E15" s="139"/>
      <c r="F15" s="139"/>
      <c r="G15" s="138"/>
      <c r="H15" s="63">
        <v>6</v>
      </c>
      <c r="I15" s="63" t="s">
        <v>96</v>
      </c>
      <c r="J15" s="55">
        <v>846</v>
      </c>
      <c r="K15" s="18">
        <f>J15*H15</f>
        <v>5076</v>
      </c>
    </row>
    <row r="16" spans="1:11" ht="12.75" customHeight="1">
      <c r="A16" s="20"/>
      <c r="B16" s="62">
        <v>3</v>
      </c>
      <c r="C16" s="137" t="s">
        <v>82</v>
      </c>
      <c r="D16" s="139"/>
      <c r="E16" s="139"/>
      <c r="F16" s="139"/>
      <c r="G16" s="138"/>
      <c r="H16" s="63">
        <v>2</v>
      </c>
      <c r="I16" s="63" t="s">
        <v>96</v>
      </c>
      <c r="J16" s="55">
        <v>3385</v>
      </c>
      <c r="K16" s="18">
        <f t="shared" ref="K16:K18" si="0">J16*H16</f>
        <v>6770</v>
      </c>
    </row>
    <row r="17" spans="1:13" ht="12.75" customHeight="1">
      <c r="A17" s="20"/>
      <c r="B17" s="62">
        <v>4</v>
      </c>
      <c r="C17" s="137" t="s">
        <v>83</v>
      </c>
      <c r="D17" s="139"/>
      <c r="E17" s="139"/>
      <c r="F17" s="139"/>
      <c r="G17" s="138"/>
      <c r="H17" s="63">
        <v>3</v>
      </c>
      <c r="I17" s="63" t="s">
        <v>96</v>
      </c>
      <c r="J17" s="55">
        <v>1692</v>
      </c>
      <c r="K17" s="18">
        <f t="shared" si="0"/>
        <v>5076</v>
      </c>
    </row>
    <row r="18" spans="1:13" ht="20" customHeight="1">
      <c r="A18" s="20"/>
      <c r="B18" s="62">
        <v>5</v>
      </c>
      <c r="C18" s="135" t="s">
        <v>119</v>
      </c>
      <c r="D18" s="135"/>
      <c r="E18" s="135"/>
      <c r="F18" s="135"/>
      <c r="G18" s="135"/>
      <c r="H18" s="63">
        <v>1</v>
      </c>
      <c r="I18" s="63" t="s">
        <v>96</v>
      </c>
      <c r="J18" s="55">
        <v>15538</v>
      </c>
      <c r="K18" s="18">
        <f t="shared" si="0"/>
        <v>15538</v>
      </c>
    </row>
    <row r="19" spans="1:13" ht="12.75" customHeight="1">
      <c r="A19" s="20"/>
      <c r="B19" s="62"/>
      <c r="C19" s="137"/>
      <c r="D19" s="139"/>
      <c r="E19" s="139"/>
      <c r="F19" s="139"/>
      <c r="G19" s="138"/>
      <c r="H19" s="63"/>
      <c r="I19" s="63"/>
      <c r="J19" s="55"/>
      <c r="K19" s="18"/>
    </row>
    <row r="20" spans="1:13" ht="12.75" customHeight="1">
      <c r="A20" s="20"/>
      <c r="B20" s="62"/>
      <c r="C20" s="137"/>
      <c r="D20" s="139"/>
      <c r="E20" s="139"/>
      <c r="F20" s="139"/>
      <c r="G20" s="138"/>
      <c r="H20" s="63"/>
      <c r="I20" s="63"/>
      <c r="J20" s="55"/>
      <c r="K20" s="18"/>
      <c r="M20" s="82"/>
    </row>
    <row r="21" spans="1:13" ht="12.75" customHeight="1">
      <c r="A21" s="20"/>
      <c r="B21" s="69"/>
      <c r="C21" s="137"/>
      <c r="D21" s="139"/>
      <c r="E21" s="139"/>
      <c r="F21" s="139"/>
      <c r="G21" s="138"/>
      <c r="H21" s="72"/>
      <c r="I21" s="72"/>
      <c r="J21" s="55"/>
      <c r="K21" s="18"/>
    </row>
    <row r="22" spans="1:13" ht="12.75" customHeight="1">
      <c r="A22" s="20"/>
      <c r="B22" s="69"/>
      <c r="C22" s="137"/>
      <c r="D22" s="139"/>
      <c r="E22" s="139"/>
      <c r="F22" s="139"/>
      <c r="G22" s="138"/>
      <c r="H22" s="72"/>
      <c r="I22" s="72"/>
      <c r="J22" s="70"/>
      <c r="K22" s="71"/>
    </row>
    <row r="23" spans="1:13" ht="12.75" customHeight="1">
      <c r="A23" s="20"/>
      <c r="B23" s="69"/>
      <c r="C23" s="137"/>
      <c r="D23" s="139"/>
      <c r="E23" s="139"/>
      <c r="F23" s="139"/>
      <c r="G23" s="138"/>
      <c r="H23" s="72"/>
      <c r="I23" s="72"/>
      <c r="J23" s="70"/>
      <c r="K23" s="71"/>
    </row>
    <row r="24" spans="1:13" ht="12.75" customHeight="1">
      <c r="A24" s="20"/>
      <c r="B24" s="77"/>
      <c r="C24" s="79"/>
      <c r="D24" s="80"/>
      <c r="E24" s="80"/>
      <c r="F24" s="80"/>
      <c r="G24" s="81"/>
      <c r="H24" s="78"/>
      <c r="I24" s="78"/>
      <c r="J24" s="70"/>
      <c r="K24" s="71"/>
    </row>
    <row r="25" spans="1:13" ht="12.75" customHeight="1">
      <c r="A25" s="20"/>
      <c r="B25" s="77"/>
      <c r="C25" s="79"/>
      <c r="D25" s="80"/>
      <c r="E25" s="80"/>
      <c r="F25" s="80"/>
      <c r="G25" s="81"/>
      <c r="H25" s="78"/>
      <c r="I25" s="78"/>
      <c r="J25" s="70"/>
      <c r="K25" s="71"/>
    </row>
    <row r="26" spans="1:13" ht="12.75" customHeight="1">
      <c r="A26" s="20"/>
      <c r="B26" s="77"/>
      <c r="C26" s="79"/>
      <c r="D26" s="80"/>
      <c r="E26" s="80"/>
      <c r="F26" s="80"/>
      <c r="G26" s="81"/>
      <c r="H26" s="78"/>
      <c r="I26" s="78"/>
      <c r="J26" s="70"/>
      <c r="K26" s="71"/>
    </row>
    <row r="27" spans="1:13" ht="12.75" customHeight="1">
      <c r="A27" s="20"/>
      <c r="B27" s="77"/>
      <c r="C27" s="79"/>
      <c r="D27" s="80"/>
      <c r="E27" s="80"/>
      <c r="F27" s="80"/>
      <c r="G27" s="81"/>
      <c r="H27" s="78"/>
      <c r="I27" s="78"/>
      <c r="J27" s="70"/>
      <c r="K27" s="71"/>
    </row>
    <row r="28" spans="1:13" ht="12.75" customHeight="1">
      <c r="A28" s="20"/>
      <c r="B28" s="77"/>
      <c r="C28" s="79"/>
      <c r="D28" s="80"/>
      <c r="E28" s="80"/>
      <c r="F28" s="80"/>
      <c r="G28" s="81"/>
      <c r="H28" s="78"/>
      <c r="I28" s="78"/>
      <c r="J28" s="70"/>
      <c r="K28" s="71"/>
    </row>
    <row r="29" spans="1:13" ht="12.75" customHeight="1">
      <c r="A29" s="20"/>
      <c r="B29" s="77"/>
      <c r="C29" s="79"/>
      <c r="D29" s="80"/>
      <c r="E29" s="80"/>
      <c r="F29" s="80"/>
      <c r="G29" s="81"/>
      <c r="H29" s="78"/>
      <c r="I29" s="78"/>
      <c r="J29" s="70"/>
      <c r="K29" s="71"/>
    </row>
    <row r="30" spans="1:13" ht="12.75" customHeight="1">
      <c r="A30" s="20"/>
      <c r="B30" s="69"/>
      <c r="C30" s="137"/>
      <c r="D30" s="139"/>
      <c r="E30" s="139"/>
      <c r="F30" s="139"/>
      <c r="G30" s="138"/>
      <c r="H30" s="72"/>
      <c r="I30" s="72"/>
      <c r="J30" s="70"/>
      <c r="K30" s="71"/>
    </row>
    <row r="31" spans="1:13" ht="11" customHeight="1">
      <c r="A31" s="20"/>
      <c r="B31" s="69"/>
      <c r="C31" s="137"/>
      <c r="D31" s="139"/>
      <c r="E31" s="139"/>
      <c r="F31" s="139"/>
      <c r="G31" s="138"/>
      <c r="H31" s="72"/>
      <c r="I31" s="72"/>
      <c r="J31" s="70"/>
      <c r="K31" s="71"/>
    </row>
    <row r="32" spans="1:13" ht="11" customHeight="1">
      <c r="A32" s="20"/>
      <c r="B32" s="69"/>
      <c r="C32" s="137"/>
      <c r="D32" s="139"/>
      <c r="E32" s="139"/>
      <c r="F32" s="139"/>
      <c r="G32" s="138"/>
      <c r="H32" s="72"/>
      <c r="I32" s="72"/>
      <c r="J32" s="70"/>
      <c r="K32" s="71"/>
    </row>
    <row r="33" spans="1:11" ht="11" customHeight="1">
      <c r="A33" s="20"/>
      <c r="B33" s="69"/>
      <c r="C33" s="137"/>
      <c r="D33" s="139"/>
      <c r="E33" s="139"/>
      <c r="F33" s="139"/>
      <c r="G33" s="138"/>
      <c r="H33" s="72"/>
      <c r="I33" s="72"/>
      <c r="J33" s="70"/>
      <c r="K33" s="71"/>
    </row>
    <row r="34" spans="1:11" ht="11" customHeight="1">
      <c r="A34" s="20"/>
      <c r="B34" s="69"/>
      <c r="C34" s="137"/>
      <c r="D34" s="139"/>
      <c r="E34" s="139"/>
      <c r="F34" s="139"/>
      <c r="G34" s="138"/>
      <c r="H34" s="72"/>
      <c r="I34" s="72"/>
      <c r="J34" s="70"/>
      <c r="K34" s="71"/>
    </row>
    <row r="35" spans="1:11" ht="9.75" customHeight="1">
      <c r="A35" s="20"/>
      <c r="B35" s="69"/>
      <c r="C35" s="137"/>
      <c r="D35" s="139"/>
      <c r="E35" s="139"/>
      <c r="F35" s="139"/>
      <c r="G35" s="138"/>
      <c r="H35" s="72"/>
      <c r="I35" s="72"/>
      <c r="J35" s="70"/>
      <c r="K35" s="71"/>
    </row>
    <row r="36" spans="1:11" ht="12.75" customHeight="1">
      <c r="A36" s="20"/>
      <c r="B36" s="69"/>
      <c r="C36" s="135"/>
      <c r="D36" s="135"/>
      <c r="E36" s="135"/>
      <c r="F36" s="135"/>
      <c r="G36" s="135"/>
      <c r="H36" s="72"/>
      <c r="I36" s="72"/>
      <c r="J36" s="70"/>
      <c r="K36" s="71"/>
    </row>
    <row r="37" spans="1:11" ht="12.75" customHeight="1">
      <c r="A37" s="20"/>
      <c r="B37" s="69"/>
      <c r="C37" s="135"/>
      <c r="D37" s="135"/>
      <c r="E37" s="135"/>
      <c r="F37" s="135"/>
      <c r="G37" s="135"/>
      <c r="H37" s="72"/>
      <c r="I37" s="72"/>
      <c r="J37" s="70"/>
      <c r="K37" s="71"/>
    </row>
    <row r="38" spans="1:11" ht="12.75" customHeight="1">
      <c r="A38" s="20"/>
      <c r="B38" s="69"/>
      <c r="C38" s="140"/>
      <c r="D38" s="140"/>
      <c r="E38" s="140"/>
      <c r="F38" s="140"/>
      <c r="G38" s="140"/>
      <c r="H38" s="72"/>
      <c r="I38" s="72"/>
      <c r="J38" s="70"/>
      <c r="K38" s="71"/>
    </row>
    <row r="39" spans="1:11" ht="12.75" customHeight="1">
      <c r="A39" s="20"/>
      <c r="B39" s="69"/>
      <c r="C39" s="135"/>
      <c r="D39" s="135"/>
      <c r="E39" s="135"/>
      <c r="F39" s="135"/>
      <c r="G39" s="135"/>
      <c r="H39" s="72"/>
      <c r="I39" s="72"/>
      <c r="J39" s="70"/>
      <c r="K39" s="71"/>
    </row>
    <row r="40" spans="1:11" ht="9.75" customHeight="1">
      <c r="A40" s="20"/>
      <c r="B40" s="69"/>
      <c r="C40" s="135"/>
      <c r="D40" s="135"/>
      <c r="E40" s="135"/>
      <c r="F40" s="135"/>
      <c r="G40" s="135"/>
      <c r="H40" s="72"/>
      <c r="I40" s="72"/>
      <c r="J40" s="70"/>
      <c r="K40" s="71"/>
    </row>
    <row r="41" spans="1:11" ht="9.75" customHeight="1">
      <c r="A41" s="20"/>
      <c r="B41" s="16"/>
      <c r="C41" s="144"/>
      <c r="D41" s="144"/>
      <c r="E41" s="144"/>
      <c r="F41" s="144"/>
      <c r="G41" s="144"/>
      <c r="H41" s="21"/>
      <c r="I41" s="21"/>
      <c r="J41" s="54"/>
      <c r="K41" s="18"/>
    </row>
    <row r="42" spans="1:11" ht="9.75" customHeight="1">
      <c r="A42" s="20"/>
      <c r="B42" s="16"/>
      <c r="C42" s="144"/>
      <c r="D42" s="144"/>
      <c r="E42" s="144"/>
      <c r="F42" s="144"/>
      <c r="G42" s="144"/>
      <c r="H42" s="21"/>
      <c r="I42" s="21"/>
      <c r="J42" s="54"/>
      <c r="K42" s="18"/>
    </row>
    <row r="43" spans="1:11" ht="12.75" customHeight="1">
      <c r="A43" s="20"/>
      <c r="B43" s="16"/>
      <c r="C43" s="144"/>
      <c r="D43" s="144"/>
      <c r="E43" s="144"/>
      <c r="F43" s="144"/>
      <c r="G43" s="144"/>
      <c r="H43" s="21"/>
      <c r="I43" s="21"/>
      <c r="J43" s="54"/>
      <c r="K43" s="18"/>
    </row>
    <row r="44" spans="1:11" ht="12.75" customHeight="1">
      <c r="A44" s="20"/>
      <c r="B44" s="16"/>
      <c r="C44" s="98"/>
      <c r="D44" s="98"/>
      <c r="E44" s="98"/>
      <c r="F44" s="98"/>
      <c r="G44" s="98"/>
      <c r="H44" s="21"/>
      <c r="I44" s="21"/>
      <c r="J44" s="54"/>
      <c r="K44" s="18"/>
    </row>
    <row r="45" spans="1:11" ht="12.75" customHeight="1">
      <c r="A45" s="20"/>
      <c r="B45" s="16"/>
      <c r="C45" s="98"/>
      <c r="D45" s="98"/>
      <c r="E45" s="98"/>
      <c r="F45" s="98"/>
      <c r="G45" s="98"/>
      <c r="H45" s="21"/>
      <c r="I45" s="21"/>
      <c r="J45" s="54"/>
      <c r="K45" s="18"/>
    </row>
    <row r="46" spans="1:11" ht="9.75" customHeight="1">
      <c r="A46" s="20"/>
      <c r="B46" s="16"/>
      <c r="C46" s="99"/>
      <c r="D46" s="99"/>
      <c r="E46" s="99"/>
      <c r="F46" s="99"/>
      <c r="G46" s="99"/>
      <c r="H46" s="21"/>
      <c r="I46" s="21"/>
      <c r="J46" s="54"/>
      <c r="K46" s="18"/>
    </row>
    <row r="47" spans="1:11" ht="9.75" customHeight="1">
      <c r="A47" s="20"/>
      <c r="B47" s="16"/>
      <c r="C47" s="99"/>
      <c r="D47" s="99"/>
      <c r="E47" s="99"/>
      <c r="F47" s="99"/>
      <c r="G47" s="99"/>
      <c r="H47" s="23"/>
      <c r="I47" s="23"/>
      <c r="J47" s="53"/>
      <c r="K47" s="18"/>
    </row>
    <row r="48" spans="1:11" ht="9.75" customHeight="1">
      <c r="A48" s="20"/>
      <c r="B48" s="16"/>
      <c r="C48" s="99"/>
      <c r="D48" s="99"/>
      <c r="E48" s="99"/>
      <c r="F48" s="99"/>
      <c r="G48" s="99"/>
      <c r="H48" s="23"/>
      <c r="I48" s="23"/>
      <c r="J48" s="53"/>
      <c r="K48" s="18"/>
    </row>
    <row r="49" spans="1:11" ht="12.75" customHeight="1">
      <c r="A49" s="20"/>
      <c r="B49" s="16"/>
      <c r="C49" s="99"/>
      <c r="D49" s="99"/>
      <c r="E49" s="99"/>
      <c r="F49" s="99"/>
      <c r="G49" s="99"/>
      <c r="H49" s="23"/>
      <c r="I49" s="23"/>
      <c r="J49" s="53"/>
      <c r="K49" s="18"/>
    </row>
    <row r="50" spans="1:11" ht="12.75" customHeight="1">
      <c r="A50" s="20"/>
      <c r="B50" s="16"/>
      <c r="C50" s="99"/>
      <c r="D50" s="99"/>
      <c r="E50" s="99"/>
      <c r="F50" s="99"/>
      <c r="G50" s="99"/>
      <c r="H50" s="23"/>
      <c r="I50" s="23"/>
      <c r="J50" s="24"/>
      <c r="K50" s="18"/>
    </row>
    <row r="51" spans="1:11" ht="12.75" customHeight="1">
      <c r="A51" s="20"/>
      <c r="B51" s="16"/>
      <c r="C51" s="99"/>
      <c r="D51" s="99"/>
      <c r="E51" s="99"/>
      <c r="F51" s="99"/>
      <c r="G51" s="99"/>
      <c r="H51" s="23"/>
      <c r="I51" s="23"/>
      <c r="J51" s="24" t="s">
        <v>6</v>
      </c>
      <c r="K51" s="25">
        <f>SUM(K14:K20)</f>
        <v>42793</v>
      </c>
    </row>
    <row r="52" spans="1:11" ht="12.75" customHeight="1">
      <c r="A52" s="20"/>
      <c r="B52" s="16"/>
      <c r="C52" s="99"/>
      <c r="D52" s="99"/>
      <c r="E52" s="99"/>
      <c r="F52" s="99"/>
      <c r="G52" s="99"/>
      <c r="H52" s="23"/>
      <c r="I52" s="23"/>
      <c r="J52" s="24" t="s">
        <v>7</v>
      </c>
      <c r="K52" s="18">
        <f>K51*0.16</f>
        <v>6846.88</v>
      </c>
    </row>
    <row r="53" spans="1:11" ht="12.75" customHeight="1">
      <c r="A53" s="20"/>
      <c r="B53" s="16"/>
      <c r="C53" s="99"/>
      <c r="D53" s="99"/>
      <c r="E53" s="99"/>
      <c r="F53" s="99"/>
      <c r="G53" s="99"/>
      <c r="H53" s="23"/>
      <c r="I53" s="23"/>
      <c r="J53" s="17"/>
      <c r="K53" s="26"/>
    </row>
    <row r="54" spans="1:11" ht="5.25" customHeight="1" thickBot="1">
      <c r="A54" s="20"/>
      <c r="B54" s="27"/>
      <c r="C54" s="100"/>
      <c r="D54" s="100"/>
      <c r="E54" s="100"/>
      <c r="F54" s="100"/>
      <c r="G54" s="100"/>
      <c r="H54" s="28"/>
      <c r="I54" s="28"/>
      <c r="J54" s="29"/>
      <c r="K54" s="30"/>
    </row>
    <row r="55" spans="1:11" ht="3.75" customHeight="1" thickBot="1">
      <c r="K55" s="31"/>
    </row>
    <row r="56" spans="1:11" ht="27.75" customHeight="1">
      <c r="B56" s="95" t="s">
        <v>8</v>
      </c>
      <c r="C56" s="95"/>
      <c r="D56" s="96" t="s">
        <v>9</v>
      </c>
      <c r="E56" s="96"/>
      <c r="F56" s="96"/>
      <c r="G56" s="96"/>
      <c r="H56" s="32" t="s">
        <v>10</v>
      </c>
      <c r="I56" s="33">
        <v>2</v>
      </c>
      <c r="J56" s="34" t="s">
        <v>11</v>
      </c>
      <c r="K56" s="35">
        <v>4</v>
      </c>
    </row>
    <row r="57" spans="1:11" ht="19.5" customHeight="1">
      <c r="B57" s="101" t="s">
        <v>12</v>
      </c>
      <c r="C57" s="101"/>
      <c r="D57" s="102" t="s">
        <v>13</v>
      </c>
      <c r="E57" s="102"/>
      <c r="F57" s="103" t="s">
        <v>14</v>
      </c>
      <c r="G57" s="103"/>
      <c r="H57" s="36" t="s">
        <v>15</v>
      </c>
      <c r="I57" s="37">
        <v>2</v>
      </c>
      <c r="J57" s="38" t="s">
        <v>16</v>
      </c>
      <c r="K57" s="39">
        <v>409</v>
      </c>
    </row>
    <row r="58" spans="1:11" ht="19.5" customHeight="1">
      <c r="B58" s="101" t="s">
        <v>17</v>
      </c>
      <c r="C58" s="101"/>
      <c r="D58" s="104">
        <v>2000</v>
      </c>
      <c r="E58" s="104"/>
      <c r="F58" s="104"/>
      <c r="G58" s="104"/>
      <c r="H58" s="36" t="s">
        <v>18</v>
      </c>
      <c r="I58" s="37" t="s">
        <v>19</v>
      </c>
      <c r="J58" s="38" t="s">
        <v>20</v>
      </c>
      <c r="K58" s="40" t="s">
        <v>21</v>
      </c>
    </row>
    <row r="59" spans="1:11" ht="19.5" customHeight="1">
      <c r="B59" s="101" t="s">
        <v>22</v>
      </c>
      <c r="C59" s="101"/>
      <c r="D59" s="109" t="s">
        <v>130</v>
      </c>
      <c r="E59" s="109"/>
      <c r="F59" s="109"/>
      <c r="G59" s="109"/>
      <c r="H59" s="101" t="s">
        <v>23</v>
      </c>
      <c r="I59" s="101"/>
      <c r="J59" s="105" t="s">
        <v>24</v>
      </c>
      <c r="K59" s="105"/>
    </row>
    <row r="60" spans="1:11" ht="27.75" customHeight="1">
      <c r="B60" s="101" t="s">
        <v>25</v>
      </c>
      <c r="C60" s="101"/>
      <c r="D60" s="106" t="s">
        <v>131</v>
      </c>
      <c r="E60" s="106"/>
      <c r="F60" s="106"/>
      <c r="G60" s="106"/>
      <c r="H60" s="107" t="s">
        <v>26</v>
      </c>
      <c r="I60" s="107"/>
      <c r="J60" s="108"/>
      <c r="K60" s="108"/>
    </row>
    <row r="61" spans="1:11" ht="22.5" customHeight="1">
      <c r="A61" s="14"/>
      <c r="B61" s="110" t="s">
        <v>27</v>
      </c>
      <c r="C61" s="110"/>
      <c r="D61" s="42"/>
      <c r="E61" s="42"/>
      <c r="F61" s="42"/>
      <c r="G61" s="43"/>
      <c r="H61" s="111" t="s">
        <v>28</v>
      </c>
      <c r="I61" s="111"/>
      <c r="J61" s="112" t="s">
        <v>29</v>
      </c>
      <c r="K61" s="112"/>
    </row>
    <row r="62" spans="1:11" ht="18" customHeight="1">
      <c r="A62" s="14"/>
      <c r="B62" s="113" t="s">
        <v>92</v>
      </c>
      <c r="C62" s="114"/>
      <c r="D62" s="114"/>
      <c r="E62" s="114"/>
      <c r="F62" s="114"/>
      <c r="G62" s="115"/>
      <c r="H62" s="111"/>
      <c r="I62" s="111"/>
      <c r="J62" s="119">
        <f>K51+K52</f>
        <v>49639.88</v>
      </c>
      <c r="K62" s="119"/>
    </row>
    <row r="63" spans="1:11" ht="39.75" customHeight="1" thickBot="1">
      <c r="B63" s="116"/>
      <c r="C63" s="117"/>
      <c r="D63" s="117"/>
      <c r="E63" s="117"/>
      <c r="F63" s="117"/>
      <c r="G63" s="118"/>
      <c r="H63" s="120" t="s">
        <v>53</v>
      </c>
      <c r="I63" s="120"/>
      <c r="J63" s="121" t="s">
        <v>30</v>
      </c>
      <c r="K63" s="121"/>
    </row>
    <row r="64" spans="1:11" ht="3.75" customHeight="1" thickBot="1">
      <c r="H64" s="14"/>
      <c r="I64" s="14"/>
    </row>
    <row r="65" spans="1:17" ht="18.75" customHeight="1">
      <c r="B65" s="122" t="s">
        <v>31</v>
      </c>
      <c r="C65" s="122"/>
      <c r="D65" s="122"/>
      <c r="E65" s="122"/>
      <c r="F65" s="122"/>
      <c r="G65" s="122"/>
      <c r="H65" s="122"/>
      <c r="I65" s="122"/>
      <c r="J65" s="122"/>
      <c r="K65" s="122"/>
    </row>
    <row r="66" spans="1:17" ht="25.5" customHeight="1" thickBot="1">
      <c r="B66" s="123" t="s">
        <v>104</v>
      </c>
      <c r="C66" s="123"/>
      <c r="D66" s="123"/>
      <c r="E66" s="123"/>
      <c r="F66" s="123"/>
      <c r="G66" s="123"/>
      <c r="H66" s="123"/>
      <c r="I66" s="123"/>
      <c r="J66" s="123"/>
      <c r="K66" s="123"/>
      <c r="Q66" t="s">
        <v>32</v>
      </c>
    </row>
    <row r="67" spans="1:17" ht="86.25" customHeight="1" thickBot="1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P67" t="s">
        <v>32</v>
      </c>
    </row>
    <row r="68" spans="1:17" ht="3.75" customHeight="1" thickBot="1"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7" ht="13.5" customHeight="1">
      <c r="A69" s="45"/>
      <c r="B69" s="124" t="s">
        <v>33</v>
      </c>
      <c r="C69" s="124"/>
      <c r="D69" s="124"/>
      <c r="E69" s="124" t="s">
        <v>34</v>
      </c>
      <c r="F69" s="124"/>
      <c r="G69" s="124"/>
      <c r="H69" s="124" t="s">
        <v>35</v>
      </c>
      <c r="I69" s="124"/>
      <c r="J69" s="124" t="s">
        <v>35</v>
      </c>
      <c r="K69" s="124"/>
    </row>
    <row r="70" spans="1:17" ht="13.5" customHeight="1">
      <c r="A70" s="14"/>
      <c r="B70" s="128" t="s">
        <v>36</v>
      </c>
      <c r="C70" s="128"/>
      <c r="D70" s="128"/>
      <c r="E70" s="128" t="s">
        <v>37</v>
      </c>
      <c r="F70" s="128"/>
      <c r="G70" s="128"/>
      <c r="H70" s="129" t="s">
        <v>38</v>
      </c>
      <c r="I70" s="129"/>
      <c r="J70" s="129" t="s">
        <v>39</v>
      </c>
      <c r="K70" s="129"/>
    </row>
    <row r="71" spans="1:17" ht="12" customHeight="1">
      <c r="A71" s="14"/>
      <c r="B71" s="46"/>
      <c r="C71" s="14"/>
      <c r="D71" s="47"/>
      <c r="E71" s="46"/>
      <c r="F71" s="14"/>
      <c r="G71" s="47"/>
      <c r="H71" s="48"/>
      <c r="I71" s="47"/>
      <c r="J71" s="48"/>
      <c r="K71" s="47"/>
    </row>
    <row r="72" spans="1:17" s="50" customFormat="1" ht="21" customHeight="1">
      <c r="A72" s="49"/>
      <c r="B72" s="130" t="s">
        <v>13</v>
      </c>
      <c r="C72" s="130"/>
      <c r="D72" s="130"/>
      <c r="E72" s="130" t="s">
        <v>40</v>
      </c>
      <c r="F72" s="130"/>
      <c r="G72" s="130"/>
      <c r="H72" s="131" t="s">
        <v>41</v>
      </c>
      <c r="I72" s="131"/>
      <c r="J72" s="131" t="s">
        <v>42</v>
      </c>
      <c r="K72" s="131"/>
    </row>
    <row r="73" spans="1:17" s="50" customFormat="1" ht="21" customHeight="1" thickBot="1">
      <c r="A73" s="49"/>
      <c r="B73" s="125" t="s">
        <v>43</v>
      </c>
      <c r="C73" s="125"/>
      <c r="D73" s="125"/>
      <c r="E73" s="126" t="s">
        <v>44</v>
      </c>
      <c r="F73" s="126"/>
      <c r="G73" s="126"/>
      <c r="H73" s="127" t="s">
        <v>45</v>
      </c>
      <c r="I73" s="127"/>
      <c r="J73" s="127" t="s">
        <v>46</v>
      </c>
      <c r="K73" s="127"/>
    </row>
    <row r="75" spans="1:17">
      <c r="K75" s="51" t="s">
        <v>47</v>
      </c>
    </row>
    <row r="83" spans="5:5">
      <c r="E83" s="52"/>
    </row>
  </sheetData>
  <mergeCells count="78">
    <mergeCell ref="C17:G17"/>
    <mergeCell ref="B1:K1"/>
    <mergeCell ref="I3:K3"/>
    <mergeCell ref="C12:G12"/>
    <mergeCell ref="C14:G14"/>
    <mergeCell ref="C15:G15"/>
    <mergeCell ref="C16:G16"/>
    <mergeCell ref="C38:G38"/>
    <mergeCell ref="C21:G21"/>
    <mergeCell ref="C22:G22"/>
    <mergeCell ref="C23:G23"/>
    <mergeCell ref="C30:G30"/>
    <mergeCell ref="C31:G31"/>
    <mergeCell ref="C32:G32"/>
    <mergeCell ref="C33:G33"/>
    <mergeCell ref="C34:G34"/>
    <mergeCell ref="C35:G35"/>
    <mergeCell ref="C36:G36"/>
    <mergeCell ref="C37:G37"/>
    <mergeCell ref="C50:G50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1:G51"/>
    <mergeCell ref="C52:G52"/>
    <mergeCell ref="C53:G53"/>
    <mergeCell ref="C54:G54"/>
    <mergeCell ref="B56:C56"/>
    <mergeCell ref="D56:G56"/>
    <mergeCell ref="B57:C57"/>
    <mergeCell ref="D57:E57"/>
    <mergeCell ref="F57:G57"/>
    <mergeCell ref="B58:C58"/>
    <mergeCell ref="D58:G58"/>
    <mergeCell ref="H59:I59"/>
    <mergeCell ref="J59:K59"/>
    <mergeCell ref="B60:C60"/>
    <mergeCell ref="D60:G60"/>
    <mergeCell ref="H60:I60"/>
    <mergeCell ref="J60:K60"/>
    <mergeCell ref="B59:C59"/>
    <mergeCell ref="D59:G59"/>
    <mergeCell ref="B61:C61"/>
    <mergeCell ref="H61:I62"/>
    <mergeCell ref="J61:K61"/>
    <mergeCell ref="B62:G63"/>
    <mergeCell ref="J62:K62"/>
    <mergeCell ref="H63:I63"/>
    <mergeCell ref="J63:K63"/>
    <mergeCell ref="B65:K65"/>
    <mergeCell ref="B66:K67"/>
    <mergeCell ref="B69:D69"/>
    <mergeCell ref="E69:G69"/>
    <mergeCell ref="H69:I69"/>
    <mergeCell ref="J69:K69"/>
    <mergeCell ref="B73:D73"/>
    <mergeCell ref="E73:G73"/>
    <mergeCell ref="H73:I73"/>
    <mergeCell ref="J73:K73"/>
    <mergeCell ref="C18:G18"/>
    <mergeCell ref="C19:G19"/>
    <mergeCell ref="C20:G20"/>
    <mergeCell ref="B70:D70"/>
    <mergeCell ref="E70:G70"/>
    <mergeCell ref="H70:I70"/>
    <mergeCell ref="J70:K70"/>
    <mergeCell ref="B72:D72"/>
    <mergeCell ref="E72:G72"/>
    <mergeCell ref="H72:I72"/>
    <mergeCell ref="J72:K72"/>
  </mergeCells>
  <phoneticPr fontId="5" type="noConversion"/>
  <printOptions horizontalCentered="1"/>
  <pageMargins left="0.39000000000000007" right="0.39000000000000007" top="0.39000000000000007" bottom="0.39000000000000007" header="0.2" footer="0.39000000000000007"/>
  <pageSetup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A52" zoomScale="110" zoomScaleNormal="53" zoomScaleSheetLayoutView="110" zoomScalePageLayoutView="53" workbookViewId="0">
      <selection activeCell="B53" sqref="B53:G54"/>
    </sheetView>
  </sheetViews>
  <sheetFormatPr baseColWidth="10" defaultRowHeight="12" x14ac:dyDescent="0"/>
  <cols>
    <col min="1" max="1" width="1.33203125" customWidth="1"/>
    <col min="2" max="2" width="12.33203125" customWidth="1"/>
    <col min="3" max="3" width="12.6640625" customWidth="1"/>
    <col min="4" max="4" width="11.83203125" customWidth="1"/>
    <col min="5" max="5" width="13.83203125" customWidth="1"/>
    <col min="6" max="6" width="11.83203125" customWidth="1"/>
    <col min="7" max="7" width="9.5" customWidth="1"/>
    <col min="8" max="8" width="14.1640625" customWidth="1"/>
    <col min="9" max="9" width="15.5" customWidth="1"/>
    <col min="10" max="10" width="15.33203125" style="13" customWidth="1"/>
    <col min="11" max="11" width="16.5" customWidth="1"/>
    <col min="12" max="12" width="2.5" customWidth="1"/>
    <col min="14" max="14" width="23.1640625" customWidth="1"/>
  </cols>
  <sheetData>
    <row r="1" spans="1:11" ht="20.25" customHeight="1">
      <c r="B1" s="86" t="s">
        <v>94</v>
      </c>
      <c r="C1" s="86"/>
      <c r="D1" s="86"/>
      <c r="E1" s="86"/>
      <c r="F1" s="86"/>
      <c r="G1" s="86"/>
      <c r="H1" s="86"/>
      <c r="I1" s="86"/>
      <c r="J1" s="86"/>
      <c r="K1" s="86"/>
    </row>
    <row r="3" spans="1:11" ht="11.75" customHeight="1">
      <c r="I3" s="87"/>
      <c r="J3" s="87"/>
      <c r="K3" s="87"/>
    </row>
    <row r="4" spans="1:11">
      <c r="J4" s="1"/>
    </row>
    <row r="5" spans="1:11" ht="15.75" customHeight="1">
      <c r="J5" s="1"/>
    </row>
    <row r="6" spans="1:11" ht="16.5" customHeight="1">
      <c r="J6" s="1"/>
    </row>
    <row r="7" spans="1:11" ht="16.5" customHeight="1">
      <c r="J7" s="1"/>
    </row>
    <row r="8" spans="1:11">
      <c r="C8" s="2"/>
      <c r="D8" s="2"/>
      <c r="E8" s="2"/>
      <c r="F8" s="2"/>
      <c r="G8" s="2"/>
      <c r="J8" s="1"/>
    </row>
    <row r="9" spans="1:11" ht="16">
      <c r="B9" s="3"/>
      <c r="C9" s="4"/>
      <c r="D9" s="4"/>
      <c r="E9" s="5"/>
      <c r="F9" s="4"/>
      <c r="G9" s="6"/>
      <c r="H9" s="7"/>
      <c r="I9" s="5"/>
      <c r="J9" s="8"/>
      <c r="K9" s="9"/>
    </row>
    <row r="10" spans="1:11" ht="16">
      <c r="B10" s="3"/>
      <c r="H10" s="3"/>
      <c r="J10" s="1"/>
    </row>
    <row r="12" spans="1:11" ht="23.25" customHeight="1" thickBot="1">
      <c r="B12" s="10" t="s">
        <v>0</v>
      </c>
      <c r="C12" s="88" t="s">
        <v>1</v>
      </c>
      <c r="D12" s="88"/>
      <c r="E12" s="88"/>
      <c r="F12" s="88"/>
      <c r="G12" s="88"/>
      <c r="H12" s="11" t="s">
        <v>2</v>
      </c>
      <c r="I12" s="11" t="s">
        <v>3</v>
      </c>
      <c r="J12" s="11" t="s">
        <v>4</v>
      </c>
      <c r="K12" s="12" t="s">
        <v>5</v>
      </c>
    </row>
    <row r="13" spans="1:11" ht="3.75" customHeight="1" thickBot="1"/>
    <row r="14" spans="1:11" ht="21" customHeight="1">
      <c r="A14" s="14"/>
      <c r="B14" s="56">
        <v>1</v>
      </c>
      <c r="C14" s="89" t="s">
        <v>88</v>
      </c>
      <c r="D14" s="90"/>
      <c r="E14" s="90"/>
      <c r="F14" s="90"/>
      <c r="G14" s="91"/>
      <c r="H14" s="57">
        <v>1</v>
      </c>
      <c r="I14" s="57" t="s">
        <v>96</v>
      </c>
      <c r="J14" s="150">
        <v>1846</v>
      </c>
      <c r="K14" s="58">
        <f>J14*H14</f>
        <v>1846</v>
      </c>
    </row>
    <row r="15" spans="1:11" ht="14" customHeight="1">
      <c r="A15" s="20"/>
      <c r="B15" s="62">
        <v>2</v>
      </c>
      <c r="C15" s="83" t="s">
        <v>61</v>
      </c>
      <c r="D15" s="84"/>
      <c r="E15" s="84"/>
      <c r="F15" s="84"/>
      <c r="G15" s="85"/>
      <c r="H15" s="63">
        <v>4</v>
      </c>
      <c r="I15" s="63" t="s">
        <v>96</v>
      </c>
      <c r="J15" s="55">
        <v>1308</v>
      </c>
      <c r="K15" s="61">
        <f>J15*H15</f>
        <v>5232</v>
      </c>
    </row>
    <row r="16" spans="1:11" ht="14" customHeight="1">
      <c r="A16" s="20"/>
      <c r="B16" s="62">
        <v>3</v>
      </c>
      <c r="C16" s="83" t="s">
        <v>64</v>
      </c>
      <c r="D16" s="84"/>
      <c r="E16" s="84"/>
      <c r="F16" s="84"/>
      <c r="G16" s="85"/>
      <c r="H16" s="63">
        <v>1</v>
      </c>
      <c r="I16" s="63" t="s">
        <v>96</v>
      </c>
      <c r="J16" s="55">
        <v>1692</v>
      </c>
      <c r="K16" s="61">
        <f t="shared" ref="K16:K20" si="0">J16*H16</f>
        <v>1692</v>
      </c>
    </row>
    <row r="17" spans="1:11" ht="14" customHeight="1">
      <c r="A17" s="20"/>
      <c r="B17" s="62">
        <v>4</v>
      </c>
      <c r="C17" s="83" t="s">
        <v>99</v>
      </c>
      <c r="D17" s="84"/>
      <c r="E17" s="84"/>
      <c r="F17" s="84"/>
      <c r="G17" s="85"/>
      <c r="H17" s="63">
        <v>1</v>
      </c>
      <c r="I17" s="63" t="s">
        <v>96</v>
      </c>
      <c r="J17" s="55">
        <v>262</v>
      </c>
      <c r="K17" s="61">
        <f t="shared" si="0"/>
        <v>262</v>
      </c>
    </row>
    <row r="18" spans="1:11" ht="14" customHeight="1">
      <c r="A18" s="20"/>
      <c r="B18" s="62">
        <v>5</v>
      </c>
      <c r="C18" s="145" t="s">
        <v>106</v>
      </c>
      <c r="D18" s="147"/>
      <c r="E18" s="147"/>
      <c r="F18" s="147"/>
      <c r="G18" s="146"/>
      <c r="H18" s="63">
        <v>1</v>
      </c>
      <c r="I18" s="63" t="s">
        <v>96</v>
      </c>
      <c r="J18" s="55">
        <v>1667</v>
      </c>
      <c r="K18" s="61">
        <f t="shared" si="0"/>
        <v>1667</v>
      </c>
    </row>
    <row r="19" spans="1:11" ht="14" customHeight="1">
      <c r="A19" s="20"/>
      <c r="B19" s="62">
        <v>6</v>
      </c>
      <c r="C19" s="145" t="s">
        <v>84</v>
      </c>
      <c r="D19" s="92"/>
      <c r="E19" s="92"/>
      <c r="F19" s="92"/>
      <c r="G19" s="146"/>
      <c r="H19" s="63">
        <v>1</v>
      </c>
      <c r="I19" s="63" t="s">
        <v>96</v>
      </c>
      <c r="J19" s="55">
        <v>22308</v>
      </c>
      <c r="K19" s="61">
        <f t="shared" si="0"/>
        <v>22308</v>
      </c>
    </row>
    <row r="20" spans="1:11" s="19" customFormat="1" ht="14" customHeight="1">
      <c r="A20" s="15"/>
      <c r="B20" s="62">
        <v>7</v>
      </c>
      <c r="C20" s="137" t="s">
        <v>50</v>
      </c>
      <c r="D20" s="139"/>
      <c r="E20" s="139"/>
      <c r="F20" s="139"/>
      <c r="G20" s="138"/>
      <c r="H20" s="63">
        <v>2</v>
      </c>
      <c r="I20" s="63" t="s">
        <v>96</v>
      </c>
      <c r="J20" s="55">
        <v>2677</v>
      </c>
      <c r="K20" s="61">
        <f t="shared" si="0"/>
        <v>5354</v>
      </c>
    </row>
    <row r="21" spans="1:11" s="19" customFormat="1" ht="12.75" customHeight="1">
      <c r="A21" s="15"/>
      <c r="B21" s="62"/>
      <c r="C21" s="79"/>
      <c r="D21" s="80"/>
      <c r="E21" s="80"/>
      <c r="F21" s="80"/>
      <c r="G21" s="81"/>
      <c r="H21" s="63"/>
      <c r="I21" s="63"/>
      <c r="J21" s="55"/>
      <c r="K21" s="61"/>
    </row>
    <row r="22" spans="1:11" s="19" customFormat="1" ht="12.75" customHeight="1">
      <c r="A22" s="15"/>
      <c r="B22" s="62"/>
      <c r="C22" s="79"/>
      <c r="D22" s="80"/>
      <c r="E22" s="80"/>
      <c r="F22" s="80"/>
      <c r="G22" s="81"/>
      <c r="H22" s="63"/>
      <c r="I22" s="63"/>
      <c r="J22" s="55"/>
      <c r="K22" s="61"/>
    </row>
    <row r="23" spans="1:11" s="19" customFormat="1" ht="12.75" customHeight="1">
      <c r="A23" s="15"/>
      <c r="B23" s="62"/>
      <c r="C23" s="79"/>
      <c r="D23" s="80"/>
      <c r="E23" s="80"/>
      <c r="F23" s="80"/>
      <c r="G23" s="81"/>
      <c r="H23" s="63"/>
      <c r="I23" s="63"/>
      <c r="J23" s="55"/>
      <c r="K23" s="61"/>
    </row>
    <row r="24" spans="1:11" s="19" customFormat="1" ht="12.75" customHeight="1">
      <c r="A24" s="15"/>
      <c r="B24" s="62"/>
      <c r="C24" s="79"/>
      <c r="D24" s="80"/>
      <c r="E24" s="80"/>
      <c r="F24" s="80"/>
      <c r="G24" s="81"/>
      <c r="H24" s="63"/>
      <c r="I24" s="63"/>
      <c r="J24" s="55"/>
      <c r="K24" s="61"/>
    </row>
    <row r="25" spans="1:11" s="19" customFormat="1" ht="12.75" customHeight="1">
      <c r="A25" s="15"/>
      <c r="B25" s="62"/>
      <c r="C25" s="79"/>
      <c r="D25" s="80"/>
      <c r="E25" s="80"/>
      <c r="F25" s="80"/>
      <c r="G25" s="81"/>
      <c r="H25" s="63"/>
      <c r="I25" s="63"/>
      <c r="J25" s="55"/>
      <c r="K25" s="61"/>
    </row>
    <row r="26" spans="1:11" s="19" customFormat="1" ht="12.75" customHeight="1">
      <c r="A26" s="15"/>
      <c r="B26" s="62"/>
      <c r="C26" s="79"/>
      <c r="D26" s="80"/>
      <c r="E26" s="80"/>
      <c r="F26" s="80"/>
      <c r="G26" s="81"/>
      <c r="H26" s="63"/>
      <c r="I26" s="63"/>
      <c r="J26" s="55"/>
      <c r="K26" s="61"/>
    </row>
    <row r="27" spans="1:11" s="19" customFormat="1" ht="12.75" customHeight="1">
      <c r="A27" s="15"/>
      <c r="B27" s="62"/>
      <c r="C27" s="79"/>
      <c r="D27" s="80"/>
      <c r="E27" s="80"/>
      <c r="F27" s="80"/>
      <c r="G27" s="81"/>
      <c r="H27" s="63"/>
      <c r="I27" s="63"/>
      <c r="J27" s="55"/>
      <c r="K27" s="61"/>
    </row>
    <row r="28" spans="1:11" s="19" customFormat="1" ht="12.75" customHeight="1">
      <c r="A28" s="15"/>
      <c r="B28" s="62"/>
      <c r="C28" s="79"/>
      <c r="D28" s="80"/>
      <c r="E28" s="80"/>
      <c r="F28" s="80"/>
      <c r="G28" s="81"/>
      <c r="H28" s="63"/>
      <c r="I28" s="63"/>
      <c r="J28" s="55"/>
      <c r="K28" s="61"/>
    </row>
    <row r="29" spans="1:11" s="19" customFormat="1" ht="12.75" customHeight="1">
      <c r="A29" s="15"/>
      <c r="B29" s="62"/>
      <c r="C29" s="79"/>
      <c r="D29" s="80"/>
      <c r="E29" s="80"/>
      <c r="F29" s="80"/>
      <c r="G29" s="81"/>
      <c r="H29" s="63"/>
      <c r="I29" s="63"/>
      <c r="J29" s="55"/>
      <c r="K29" s="61"/>
    </row>
    <row r="30" spans="1:11" s="19" customFormat="1" ht="12.75" customHeight="1">
      <c r="A30" s="15"/>
      <c r="B30" s="62"/>
      <c r="C30" s="79"/>
      <c r="D30" s="80"/>
      <c r="E30" s="80"/>
      <c r="F30" s="80"/>
      <c r="G30" s="81"/>
      <c r="H30" s="63"/>
      <c r="I30" s="63"/>
      <c r="J30" s="55"/>
      <c r="K30" s="61"/>
    </row>
    <row r="31" spans="1:11" s="19" customFormat="1" ht="12.75" customHeight="1">
      <c r="A31" s="15"/>
      <c r="B31" s="62"/>
      <c r="C31" s="79"/>
      <c r="D31" s="80"/>
      <c r="E31" s="80"/>
      <c r="F31" s="80"/>
      <c r="G31" s="81"/>
      <c r="H31" s="63"/>
      <c r="I31" s="63"/>
      <c r="J31" s="55"/>
      <c r="K31" s="61"/>
    </row>
    <row r="32" spans="1:11" s="19" customFormat="1" ht="12.75" customHeight="1">
      <c r="A32" s="15"/>
      <c r="B32" s="62"/>
      <c r="C32" s="79"/>
      <c r="D32" s="80"/>
      <c r="E32" s="80"/>
      <c r="F32" s="80"/>
      <c r="G32" s="81"/>
      <c r="H32" s="63"/>
      <c r="I32" s="63"/>
      <c r="J32" s="55"/>
      <c r="K32" s="61"/>
    </row>
    <row r="33" spans="1:17" s="19" customFormat="1" ht="12.75" customHeight="1">
      <c r="A33" s="15"/>
      <c r="B33" s="62"/>
      <c r="C33" s="79"/>
      <c r="D33" s="80"/>
      <c r="E33" s="80"/>
      <c r="F33" s="80"/>
      <c r="G33" s="81"/>
      <c r="H33" s="63"/>
      <c r="I33" s="63"/>
      <c r="J33" s="55"/>
      <c r="K33" s="61"/>
    </row>
    <row r="34" spans="1:17" s="19" customFormat="1" ht="12.75" customHeight="1">
      <c r="A34" s="15"/>
      <c r="B34" s="62"/>
      <c r="C34" s="79"/>
      <c r="D34" s="80"/>
      <c r="E34" s="80"/>
      <c r="F34" s="80"/>
      <c r="G34" s="81"/>
      <c r="H34" s="63"/>
      <c r="I34" s="63"/>
      <c r="J34" s="55"/>
      <c r="K34" s="61"/>
    </row>
    <row r="35" spans="1:17" s="19" customFormat="1" ht="12.75" customHeight="1">
      <c r="A35" s="15"/>
      <c r="B35" s="62"/>
      <c r="C35" s="79"/>
      <c r="D35" s="80"/>
      <c r="E35" s="80"/>
      <c r="F35" s="80"/>
      <c r="G35" s="81"/>
      <c r="H35" s="63"/>
      <c r="I35" s="63"/>
      <c r="J35" s="55"/>
      <c r="K35" s="61"/>
    </row>
    <row r="36" spans="1:17" ht="12.75" customHeight="1">
      <c r="A36" s="20"/>
      <c r="B36" s="16"/>
      <c r="C36" s="98"/>
      <c r="D36" s="98"/>
      <c r="E36" s="98"/>
      <c r="F36" s="98"/>
      <c r="G36" s="98"/>
      <c r="H36" s="21"/>
      <c r="I36" s="21"/>
      <c r="J36" s="54"/>
      <c r="K36" s="18"/>
    </row>
    <row r="37" spans="1:17" ht="9.75" customHeight="1">
      <c r="A37" s="20"/>
      <c r="B37" s="16"/>
      <c r="C37" s="99"/>
      <c r="D37" s="99"/>
      <c r="E37" s="99"/>
      <c r="F37" s="99"/>
      <c r="G37" s="99"/>
      <c r="H37" s="21"/>
      <c r="I37" s="21"/>
      <c r="J37" s="54"/>
      <c r="K37" s="18"/>
    </row>
    <row r="38" spans="1:17" ht="9.75" customHeight="1">
      <c r="A38" s="20"/>
      <c r="B38" s="16"/>
      <c r="C38" s="99"/>
      <c r="D38" s="99"/>
      <c r="E38" s="99"/>
      <c r="F38" s="99"/>
      <c r="G38" s="99"/>
      <c r="H38" s="23"/>
      <c r="I38" s="23"/>
      <c r="J38" s="53"/>
      <c r="K38" s="18"/>
    </row>
    <row r="39" spans="1:17" ht="9.75" customHeight="1">
      <c r="A39" s="20"/>
      <c r="B39" s="16"/>
      <c r="C39" s="99"/>
      <c r="D39" s="99"/>
      <c r="E39" s="99"/>
      <c r="F39" s="99"/>
      <c r="G39" s="99"/>
      <c r="H39" s="23"/>
      <c r="I39" s="23"/>
      <c r="J39" s="53"/>
      <c r="K39" s="18"/>
    </row>
    <row r="40" spans="1:17" ht="12.75" customHeight="1">
      <c r="A40" s="20"/>
      <c r="B40" s="16"/>
      <c r="C40" s="99"/>
      <c r="D40" s="99"/>
      <c r="E40" s="99"/>
      <c r="F40" s="99"/>
      <c r="G40" s="99"/>
      <c r="H40" s="23"/>
      <c r="I40" s="23"/>
      <c r="J40" s="53"/>
      <c r="K40" s="18"/>
    </row>
    <row r="41" spans="1:17" ht="12.75" customHeight="1">
      <c r="A41" s="20"/>
      <c r="B41" s="16"/>
      <c r="C41" s="99"/>
      <c r="D41" s="99"/>
      <c r="E41" s="99"/>
      <c r="F41" s="99"/>
      <c r="G41" s="99"/>
      <c r="H41" s="23"/>
      <c r="I41" s="23"/>
      <c r="J41" s="24"/>
      <c r="K41" s="18"/>
    </row>
    <row r="42" spans="1:17" ht="12.75" customHeight="1">
      <c r="A42" s="20"/>
      <c r="B42" s="16"/>
      <c r="C42" s="99"/>
      <c r="D42" s="99"/>
      <c r="E42" s="99"/>
      <c r="F42" s="99"/>
      <c r="G42" s="99"/>
      <c r="H42" s="23"/>
      <c r="I42" s="23"/>
      <c r="J42" s="24" t="s">
        <v>6</v>
      </c>
      <c r="K42" s="25">
        <f>SUM(K14:K38)</f>
        <v>38361</v>
      </c>
    </row>
    <row r="43" spans="1:17" ht="12.75" customHeight="1">
      <c r="A43" s="20"/>
      <c r="B43" s="16"/>
      <c r="C43" s="99"/>
      <c r="D43" s="99"/>
      <c r="E43" s="99"/>
      <c r="F43" s="99"/>
      <c r="G43" s="99"/>
      <c r="H43" s="23"/>
      <c r="I43" s="23"/>
      <c r="J43" s="24" t="s">
        <v>7</v>
      </c>
      <c r="K43" s="18">
        <f>K42*0.16</f>
        <v>6137.76</v>
      </c>
    </row>
    <row r="44" spans="1:17" ht="12.75" customHeight="1">
      <c r="A44" s="20"/>
      <c r="B44" s="16"/>
      <c r="C44" s="99"/>
      <c r="D44" s="99"/>
      <c r="E44" s="99"/>
      <c r="F44" s="99"/>
      <c r="G44" s="99"/>
      <c r="H44" s="23"/>
      <c r="I44" s="23"/>
      <c r="J44" s="17"/>
      <c r="K44" s="26"/>
    </row>
    <row r="45" spans="1:17" ht="5.25" customHeight="1" thickBot="1">
      <c r="A45" s="20"/>
      <c r="B45" s="27"/>
      <c r="C45" s="100"/>
      <c r="D45" s="100"/>
      <c r="E45" s="100"/>
      <c r="F45" s="100"/>
      <c r="G45" s="100"/>
      <c r="H45" s="28"/>
      <c r="I45" s="28"/>
      <c r="J45" s="29"/>
      <c r="K45" s="30"/>
    </row>
    <row r="46" spans="1:17" ht="3.75" customHeight="1" thickBot="1">
      <c r="K46" s="31"/>
    </row>
    <row r="47" spans="1:17" ht="27.75" customHeight="1">
      <c r="B47" s="95" t="s">
        <v>8</v>
      </c>
      <c r="C47" s="95"/>
      <c r="D47" s="96" t="s">
        <v>9</v>
      </c>
      <c r="E47" s="96"/>
      <c r="F47" s="96"/>
      <c r="G47" s="96"/>
      <c r="H47" s="32" t="s">
        <v>10</v>
      </c>
      <c r="I47" s="33">
        <v>2</v>
      </c>
      <c r="J47" s="34" t="s">
        <v>11</v>
      </c>
      <c r="K47" s="35">
        <v>4</v>
      </c>
      <c r="Q47" t="s">
        <v>32</v>
      </c>
    </row>
    <row r="48" spans="1:17" ht="19.5" customHeight="1">
      <c r="B48" s="101" t="s">
        <v>12</v>
      </c>
      <c r="C48" s="101"/>
      <c r="D48" s="102" t="s">
        <v>13</v>
      </c>
      <c r="E48" s="102"/>
      <c r="F48" s="103" t="s">
        <v>14</v>
      </c>
      <c r="G48" s="103"/>
      <c r="H48" s="36" t="s">
        <v>15</v>
      </c>
      <c r="I48" s="37">
        <v>2</v>
      </c>
      <c r="J48" s="38" t="s">
        <v>16</v>
      </c>
      <c r="K48" s="39">
        <v>409</v>
      </c>
      <c r="P48" t="s">
        <v>32</v>
      </c>
    </row>
    <row r="49" spans="1:18" ht="19.5" customHeight="1">
      <c r="B49" s="101" t="s">
        <v>17</v>
      </c>
      <c r="C49" s="101"/>
      <c r="D49" s="104">
        <v>2000</v>
      </c>
      <c r="E49" s="104"/>
      <c r="F49" s="104"/>
      <c r="G49" s="104"/>
      <c r="H49" s="36" t="s">
        <v>18</v>
      </c>
      <c r="I49" s="37" t="s">
        <v>19</v>
      </c>
      <c r="J49" s="38" t="s">
        <v>20</v>
      </c>
      <c r="K49" s="40" t="s">
        <v>21</v>
      </c>
    </row>
    <row r="50" spans="1:18" ht="19.5" customHeight="1">
      <c r="B50" s="101" t="s">
        <v>22</v>
      </c>
      <c r="C50" s="101"/>
      <c r="D50" s="109" t="s">
        <v>132</v>
      </c>
      <c r="E50" s="109"/>
      <c r="F50" s="109"/>
      <c r="G50" s="109"/>
      <c r="H50" s="101" t="s">
        <v>23</v>
      </c>
      <c r="I50" s="101"/>
      <c r="J50" s="105" t="s">
        <v>24</v>
      </c>
      <c r="K50" s="105"/>
    </row>
    <row r="51" spans="1:18" ht="27.75" customHeight="1">
      <c r="B51" s="101" t="s">
        <v>25</v>
      </c>
      <c r="C51" s="101"/>
      <c r="D51" s="106" t="s">
        <v>133</v>
      </c>
      <c r="E51" s="106"/>
      <c r="F51" s="106"/>
      <c r="G51" s="106"/>
      <c r="H51" s="107" t="s">
        <v>26</v>
      </c>
      <c r="I51" s="107"/>
      <c r="J51" s="108"/>
      <c r="K51" s="108"/>
    </row>
    <row r="52" spans="1:18" ht="22.5" customHeight="1">
      <c r="A52" s="14"/>
      <c r="B52" s="110" t="s">
        <v>27</v>
      </c>
      <c r="C52" s="110"/>
      <c r="D52" s="42"/>
      <c r="E52" s="42"/>
      <c r="F52" s="42"/>
      <c r="G52" s="43"/>
      <c r="H52" s="111" t="s">
        <v>28</v>
      </c>
      <c r="I52" s="111"/>
      <c r="J52" s="112" t="s">
        <v>29</v>
      </c>
      <c r="K52" s="112"/>
    </row>
    <row r="53" spans="1:18" ht="18" customHeight="1">
      <c r="A53" s="14"/>
      <c r="B53" s="113" t="s">
        <v>92</v>
      </c>
      <c r="C53" s="114"/>
      <c r="D53" s="114"/>
      <c r="E53" s="114"/>
      <c r="F53" s="114"/>
      <c r="G53" s="115"/>
      <c r="H53" s="111"/>
      <c r="I53" s="111"/>
      <c r="J53" s="119">
        <f>K42+K43</f>
        <v>44498.76</v>
      </c>
      <c r="K53" s="119"/>
      <c r="N53" s="50"/>
      <c r="O53" s="50"/>
      <c r="P53" s="50"/>
      <c r="Q53" s="50"/>
      <c r="R53" s="50"/>
    </row>
    <row r="54" spans="1:18" ht="39.75" customHeight="1" thickBot="1">
      <c r="B54" s="116"/>
      <c r="C54" s="117"/>
      <c r="D54" s="117"/>
      <c r="E54" s="117"/>
      <c r="F54" s="117"/>
      <c r="G54" s="118"/>
      <c r="H54" s="120" t="s">
        <v>53</v>
      </c>
      <c r="I54" s="120"/>
      <c r="J54" s="121" t="s">
        <v>30</v>
      </c>
      <c r="K54" s="121"/>
      <c r="N54" s="50"/>
      <c r="O54" s="50"/>
      <c r="P54" s="50"/>
      <c r="Q54" s="50"/>
      <c r="R54" s="50"/>
    </row>
    <row r="55" spans="1:18" ht="3.75" customHeight="1" thickBot="1">
      <c r="H55" s="14"/>
      <c r="I55" s="14"/>
    </row>
    <row r="56" spans="1:18" ht="18.75" customHeight="1">
      <c r="B56" s="122" t="s">
        <v>31</v>
      </c>
      <c r="C56" s="122"/>
      <c r="D56" s="122"/>
      <c r="E56" s="122"/>
      <c r="F56" s="122"/>
      <c r="G56" s="122"/>
      <c r="H56" s="122"/>
      <c r="I56" s="122"/>
      <c r="J56" s="122"/>
      <c r="K56" s="122"/>
    </row>
    <row r="57" spans="1:18" ht="25.5" customHeight="1" thickBot="1">
      <c r="B57" s="123" t="s">
        <v>105</v>
      </c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8" ht="86.25" customHeight="1" thickBot="1"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8" ht="3.75" customHeight="1" thickBot="1"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8" ht="13.5" customHeight="1">
      <c r="A60" s="45"/>
      <c r="B60" s="124" t="s">
        <v>33</v>
      </c>
      <c r="C60" s="124"/>
      <c r="D60" s="124"/>
      <c r="E60" s="124" t="s">
        <v>34</v>
      </c>
      <c r="F60" s="124"/>
      <c r="G60" s="124"/>
      <c r="H60" s="124" t="s">
        <v>35</v>
      </c>
      <c r="I60" s="124"/>
      <c r="J60" s="124" t="s">
        <v>35</v>
      </c>
      <c r="K60" s="124"/>
    </row>
    <row r="61" spans="1:18" ht="13.5" customHeight="1">
      <c r="A61" s="14"/>
      <c r="B61" s="128" t="s">
        <v>36</v>
      </c>
      <c r="C61" s="128"/>
      <c r="D61" s="128"/>
      <c r="E61" s="128" t="s">
        <v>37</v>
      </c>
      <c r="F61" s="128"/>
      <c r="G61" s="128"/>
      <c r="H61" s="129" t="s">
        <v>38</v>
      </c>
      <c r="I61" s="129"/>
      <c r="J61" s="129" t="s">
        <v>39</v>
      </c>
      <c r="K61" s="129"/>
    </row>
    <row r="62" spans="1:18" ht="12" customHeight="1">
      <c r="A62" s="14"/>
      <c r="B62" s="46"/>
      <c r="C62" s="14"/>
      <c r="D62" s="47"/>
      <c r="E62" s="46"/>
      <c r="F62" s="14"/>
      <c r="G62" s="47"/>
      <c r="H62" s="48"/>
      <c r="I62" s="47"/>
      <c r="J62" s="48"/>
      <c r="K62" s="47"/>
    </row>
    <row r="63" spans="1:18" s="50" customFormat="1" ht="21" customHeight="1">
      <c r="A63" s="49"/>
      <c r="B63" s="130" t="s">
        <v>13</v>
      </c>
      <c r="C63" s="130"/>
      <c r="D63" s="130"/>
      <c r="E63" s="130" t="s">
        <v>40</v>
      </c>
      <c r="F63" s="130"/>
      <c r="G63" s="130"/>
      <c r="H63" s="131" t="s">
        <v>41</v>
      </c>
      <c r="I63" s="131"/>
      <c r="J63" s="131" t="s">
        <v>42</v>
      </c>
      <c r="K63" s="131"/>
      <c r="N63"/>
      <c r="O63"/>
      <c r="P63"/>
      <c r="Q63"/>
      <c r="R63"/>
    </row>
    <row r="64" spans="1:18" s="50" customFormat="1" ht="21" customHeight="1" thickBot="1">
      <c r="A64" s="49"/>
      <c r="B64" s="125" t="s">
        <v>43</v>
      </c>
      <c r="C64" s="125"/>
      <c r="D64" s="125"/>
      <c r="E64" s="126" t="s">
        <v>44</v>
      </c>
      <c r="F64" s="126"/>
      <c r="G64" s="126"/>
      <c r="H64" s="127" t="s">
        <v>45</v>
      </c>
      <c r="I64" s="127"/>
      <c r="J64" s="127" t="s">
        <v>46</v>
      </c>
      <c r="K64" s="127"/>
      <c r="N64"/>
      <c r="O64"/>
      <c r="P64"/>
      <c r="Q64"/>
      <c r="R64"/>
    </row>
    <row r="66" spans="5:11">
      <c r="K66" s="51" t="s">
        <v>47</v>
      </c>
    </row>
    <row r="74" spans="5:11">
      <c r="E74" s="52"/>
    </row>
  </sheetData>
  <mergeCells count="60">
    <mergeCell ref="C19:G19"/>
    <mergeCell ref="B1:K1"/>
    <mergeCell ref="I3:K3"/>
    <mergeCell ref="C12:G12"/>
    <mergeCell ref="C15:G15"/>
    <mergeCell ref="C18:G18"/>
    <mergeCell ref="C14:G14"/>
    <mergeCell ref="C16:G16"/>
    <mergeCell ref="C17:G17"/>
    <mergeCell ref="B47:C47"/>
    <mergeCell ref="D47:G47"/>
    <mergeCell ref="C20:G20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B48:C48"/>
    <mergeCell ref="D48:E48"/>
    <mergeCell ref="F48:G48"/>
    <mergeCell ref="B49:C49"/>
    <mergeCell ref="D49:G49"/>
    <mergeCell ref="H50:I50"/>
    <mergeCell ref="J50:K50"/>
    <mergeCell ref="B51:C51"/>
    <mergeCell ref="D51:G51"/>
    <mergeCell ref="H51:I51"/>
    <mergeCell ref="J51:K51"/>
    <mergeCell ref="B50:C50"/>
    <mergeCell ref="D50:G50"/>
    <mergeCell ref="B52:C52"/>
    <mergeCell ref="H52:I53"/>
    <mergeCell ref="J52:K52"/>
    <mergeCell ref="B53:G54"/>
    <mergeCell ref="J53:K53"/>
    <mergeCell ref="H54:I54"/>
    <mergeCell ref="J54:K54"/>
    <mergeCell ref="B56:K56"/>
    <mergeCell ref="B57:K58"/>
    <mergeCell ref="B60:D60"/>
    <mergeCell ref="E60:G60"/>
    <mergeCell ref="H60:I60"/>
    <mergeCell ref="J60:K60"/>
    <mergeCell ref="B64:D64"/>
    <mergeCell ref="E64:G64"/>
    <mergeCell ref="H64:I64"/>
    <mergeCell ref="J64:K64"/>
    <mergeCell ref="B61:D61"/>
    <mergeCell ref="E61:G61"/>
    <mergeCell ref="H61:I61"/>
    <mergeCell ref="J61:K61"/>
    <mergeCell ref="B63:D63"/>
    <mergeCell ref="E63:G63"/>
    <mergeCell ref="H63:I63"/>
    <mergeCell ref="J63:K63"/>
  </mergeCells>
  <phoneticPr fontId="5" type="noConversion"/>
  <printOptions horizontalCentered="1"/>
  <pageMargins left="0.39000000000000007" right="0.39000000000000007" top="0.39000000000000007" bottom="0.39000000000000007" header="0.2" footer="0.39000000000000007"/>
  <pageSetup scale="6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opLeftCell="B1" workbookViewId="0">
      <selection activeCell="B2" sqref="B2"/>
    </sheetView>
  </sheetViews>
  <sheetFormatPr baseColWidth="10" defaultRowHeight="12" x14ac:dyDescent="0"/>
  <cols>
    <col min="1" max="1" width="1.33203125" customWidth="1"/>
    <col min="2" max="2" width="12.33203125" customWidth="1"/>
    <col min="3" max="3" width="12.6640625" customWidth="1"/>
    <col min="4" max="4" width="11.83203125" customWidth="1"/>
    <col min="5" max="5" width="13.83203125" customWidth="1"/>
    <col min="6" max="6" width="11.83203125" customWidth="1"/>
    <col min="7" max="7" width="9.5" customWidth="1"/>
    <col min="8" max="8" width="14.1640625" customWidth="1"/>
    <col min="9" max="9" width="15.5" customWidth="1"/>
    <col min="10" max="10" width="15.33203125" style="13" customWidth="1"/>
    <col min="11" max="11" width="16.5" customWidth="1"/>
    <col min="12" max="12" width="2.5" customWidth="1"/>
    <col min="14" max="14" width="16" customWidth="1"/>
  </cols>
  <sheetData>
    <row r="1" spans="1:11" ht="20.25" customHeight="1">
      <c r="B1" s="86" t="s">
        <v>95</v>
      </c>
      <c r="C1" s="86"/>
      <c r="D1" s="86"/>
      <c r="E1" s="86"/>
      <c r="F1" s="86"/>
      <c r="G1" s="86"/>
      <c r="H1" s="86"/>
      <c r="I1" s="86"/>
      <c r="J1" s="86"/>
      <c r="K1" s="86"/>
    </row>
    <row r="3" spans="1:11" ht="11.75" customHeight="1">
      <c r="I3" s="87"/>
      <c r="J3" s="87"/>
      <c r="K3" s="87"/>
    </row>
    <row r="4" spans="1:11">
      <c r="J4" s="1"/>
    </row>
    <row r="5" spans="1:11" ht="15.75" customHeight="1">
      <c r="J5" s="1"/>
    </row>
    <row r="6" spans="1:11" ht="16.5" customHeight="1">
      <c r="J6" s="1"/>
    </row>
    <row r="7" spans="1:11" ht="16.5" customHeight="1">
      <c r="J7" s="1"/>
    </row>
    <row r="8" spans="1:11">
      <c r="C8" s="2"/>
      <c r="D8" s="2"/>
      <c r="E8" s="2"/>
      <c r="F8" s="2"/>
      <c r="G8" s="2"/>
      <c r="J8" s="1"/>
    </row>
    <row r="9" spans="1:11" ht="16">
      <c r="B9" s="3"/>
      <c r="C9" s="4"/>
      <c r="D9" s="4"/>
      <c r="E9" s="5"/>
      <c r="F9" s="4"/>
      <c r="G9" s="6"/>
      <c r="H9" s="7"/>
      <c r="I9" s="5"/>
      <c r="J9" s="8"/>
      <c r="K9" s="9"/>
    </row>
    <row r="10" spans="1:11" ht="16">
      <c r="B10" s="3"/>
      <c r="H10" s="3"/>
      <c r="J10" s="1"/>
    </row>
    <row r="11" spans="1:11" ht="13" thickBot="1"/>
    <row r="12" spans="1:11" ht="23.25" customHeight="1" thickBot="1">
      <c r="B12" s="10" t="s">
        <v>0</v>
      </c>
      <c r="C12" s="88" t="s">
        <v>1</v>
      </c>
      <c r="D12" s="88"/>
      <c r="E12" s="88"/>
      <c r="F12" s="88"/>
      <c r="G12" s="88"/>
      <c r="H12" s="76" t="s">
        <v>2</v>
      </c>
      <c r="I12" s="76" t="s">
        <v>3</v>
      </c>
      <c r="J12" s="76" t="s">
        <v>4</v>
      </c>
      <c r="K12" s="12" t="s">
        <v>5</v>
      </c>
    </row>
    <row r="13" spans="1:11" ht="3.75" customHeight="1" thickBot="1"/>
    <row r="14" spans="1:11" ht="12.75" customHeight="1">
      <c r="A14" s="14"/>
      <c r="B14" s="56"/>
      <c r="C14" s="89"/>
      <c r="D14" s="90"/>
      <c r="E14" s="90"/>
      <c r="F14" s="90"/>
      <c r="G14" s="91"/>
      <c r="H14" s="57"/>
      <c r="I14" s="57"/>
      <c r="J14" s="66"/>
      <c r="K14" s="58"/>
    </row>
    <row r="15" spans="1:11" ht="40" customHeight="1">
      <c r="A15" s="14"/>
      <c r="B15" s="149">
        <v>1</v>
      </c>
      <c r="C15" s="156" t="s">
        <v>70</v>
      </c>
      <c r="D15" s="157"/>
      <c r="E15" s="157"/>
      <c r="F15" s="157"/>
      <c r="G15" s="158"/>
      <c r="H15" s="73">
        <v>12</v>
      </c>
      <c r="I15" s="73" t="s">
        <v>96</v>
      </c>
      <c r="J15" s="74">
        <v>2462</v>
      </c>
      <c r="K15" s="75">
        <f>J15*H15</f>
        <v>29544</v>
      </c>
    </row>
    <row r="16" spans="1:11" ht="12.75" customHeight="1">
      <c r="A16" s="14"/>
      <c r="B16" s="59"/>
      <c r="C16" s="83"/>
      <c r="D16" s="93"/>
      <c r="E16" s="93"/>
      <c r="F16" s="93"/>
      <c r="G16" s="85"/>
      <c r="H16" s="60"/>
      <c r="I16" s="60"/>
      <c r="J16" s="67"/>
      <c r="K16" s="61"/>
    </row>
    <row r="17" spans="1:11" ht="12.75" customHeight="1">
      <c r="A17" s="14"/>
      <c r="B17" s="59"/>
      <c r="C17" s="83"/>
      <c r="D17" s="93"/>
      <c r="E17" s="93"/>
      <c r="F17" s="93"/>
      <c r="G17" s="85"/>
      <c r="H17" s="60"/>
      <c r="I17" s="60"/>
      <c r="J17" s="67"/>
      <c r="K17" s="61"/>
    </row>
    <row r="18" spans="1:11" ht="12.75" customHeight="1">
      <c r="A18" s="20"/>
      <c r="B18" s="59"/>
      <c r="C18" s="83"/>
      <c r="D18" s="84"/>
      <c r="E18" s="84"/>
      <c r="F18" s="84"/>
      <c r="G18" s="85"/>
      <c r="H18" s="65"/>
      <c r="I18" s="65"/>
      <c r="J18" s="55"/>
      <c r="K18" s="61"/>
    </row>
    <row r="19" spans="1:11" ht="12.75" customHeight="1">
      <c r="A19" s="20"/>
      <c r="B19" s="59"/>
      <c r="C19" s="83"/>
      <c r="D19" s="84"/>
      <c r="E19" s="84"/>
      <c r="F19" s="84"/>
      <c r="G19" s="85"/>
      <c r="H19" s="65"/>
      <c r="I19" s="65"/>
      <c r="J19" s="55"/>
      <c r="K19" s="61"/>
    </row>
    <row r="20" spans="1:11" ht="12.75" customHeight="1">
      <c r="A20" s="20"/>
      <c r="B20" s="59"/>
      <c r="C20" s="83"/>
      <c r="D20" s="84"/>
      <c r="E20" s="84"/>
      <c r="F20" s="84"/>
      <c r="G20" s="85"/>
      <c r="H20" s="65"/>
      <c r="I20" s="65"/>
      <c r="J20" s="55"/>
      <c r="K20" s="61"/>
    </row>
    <row r="21" spans="1:11" ht="12.75" customHeight="1">
      <c r="A21" s="20"/>
      <c r="B21" s="59"/>
      <c r="C21" s="83"/>
      <c r="D21" s="93"/>
      <c r="E21" s="93"/>
      <c r="F21" s="93"/>
      <c r="G21" s="85"/>
      <c r="H21" s="65"/>
      <c r="I21" s="65"/>
      <c r="J21" s="55"/>
      <c r="K21" s="61"/>
    </row>
    <row r="22" spans="1:11" ht="12.75" customHeight="1">
      <c r="A22" s="20"/>
      <c r="B22" s="59"/>
      <c r="C22" s="83"/>
      <c r="D22" s="84"/>
      <c r="E22" s="84"/>
      <c r="F22" s="84"/>
      <c r="G22" s="85"/>
      <c r="H22" s="65"/>
      <c r="I22" s="65"/>
      <c r="J22" s="55"/>
      <c r="K22" s="61"/>
    </row>
    <row r="23" spans="1:11" ht="12.75" customHeight="1">
      <c r="A23" s="20"/>
      <c r="B23" s="59"/>
      <c r="C23" s="83"/>
      <c r="D23" s="84"/>
      <c r="E23" s="84"/>
      <c r="F23" s="84"/>
      <c r="G23" s="85"/>
      <c r="H23" s="65"/>
      <c r="I23" s="65"/>
      <c r="J23" s="55"/>
      <c r="K23" s="61"/>
    </row>
    <row r="24" spans="1:11" ht="12.75" customHeight="1">
      <c r="A24" s="20"/>
      <c r="B24" s="59"/>
      <c r="C24" s="83"/>
      <c r="D24" s="84"/>
      <c r="E24" s="84"/>
      <c r="F24" s="84"/>
      <c r="G24" s="85"/>
      <c r="H24" s="65"/>
      <c r="I24" s="65"/>
      <c r="J24" s="55"/>
      <c r="K24" s="61"/>
    </row>
    <row r="25" spans="1:11" ht="12.75" customHeight="1">
      <c r="A25" s="20"/>
      <c r="B25" s="59"/>
      <c r="C25" s="83"/>
      <c r="D25" s="84"/>
      <c r="E25" s="84"/>
      <c r="F25" s="84"/>
      <c r="G25" s="85"/>
      <c r="H25" s="65"/>
      <c r="I25" s="65"/>
      <c r="J25" s="55"/>
      <c r="K25" s="61"/>
    </row>
    <row r="26" spans="1:11" ht="11" customHeight="1">
      <c r="A26" s="20"/>
      <c r="B26" s="59"/>
      <c r="C26" s="83"/>
      <c r="D26" s="84"/>
      <c r="E26" s="84"/>
      <c r="F26" s="84"/>
      <c r="G26" s="85"/>
      <c r="H26" s="65"/>
      <c r="I26" s="65"/>
      <c r="J26" s="55"/>
      <c r="K26" s="61"/>
    </row>
    <row r="27" spans="1:11" ht="11" customHeight="1">
      <c r="A27" s="20"/>
      <c r="B27" s="59"/>
      <c r="C27" s="83"/>
      <c r="D27" s="84"/>
      <c r="E27" s="84"/>
      <c r="F27" s="84"/>
      <c r="G27" s="85"/>
      <c r="H27" s="65"/>
      <c r="I27" s="65"/>
      <c r="J27" s="55"/>
      <c r="K27" s="61"/>
    </row>
    <row r="28" spans="1:11" ht="11" customHeight="1">
      <c r="A28" s="20"/>
      <c r="B28" s="59"/>
      <c r="C28" s="83"/>
      <c r="D28" s="84"/>
      <c r="E28" s="84"/>
      <c r="F28" s="84"/>
      <c r="G28" s="85"/>
      <c r="H28" s="65"/>
      <c r="I28" s="65"/>
      <c r="J28" s="55"/>
      <c r="K28" s="61"/>
    </row>
    <row r="29" spans="1:11" ht="10" customHeight="1">
      <c r="A29" s="20"/>
      <c r="B29" s="59"/>
      <c r="C29" s="83"/>
      <c r="D29" s="84"/>
      <c r="E29" s="84"/>
      <c r="F29" s="84"/>
      <c r="G29" s="85"/>
      <c r="H29" s="65"/>
      <c r="I29" s="65"/>
      <c r="J29" s="55"/>
      <c r="K29" s="61"/>
    </row>
    <row r="30" spans="1:11" ht="40" customHeight="1">
      <c r="A30" s="20"/>
      <c r="B30" s="59"/>
      <c r="C30" s="94"/>
      <c r="D30" s="94"/>
      <c r="E30" s="94"/>
      <c r="F30" s="94"/>
      <c r="G30" s="94"/>
      <c r="H30" s="65"/>
      <c r="I30" s="65"/>
      <c r="J30" s="55"/>
      <c r="K30" s="61"/>
    </row>
    <row r="31" spans="1:11" ht="12.75" customHeight="1">
      <c r="A31" s="20"/>
      <c r="B31" s="59"/>
      <c r="C31" s="94"/>
      <c r="D31" s="94"/>
      <c r="E31" s="94"/>
      <c r="F31" s="94"/>
      <c r="G31" s="94"/>
      <c r="H31" s="65"/>
      <c r="I31" s="65"/>
      <c r="J31" s="55"/>
      <c r="K31" s="61"/>
    </row>
    <row r="32" spans="1:11" ht="22" customHeight="1">
      <c r="A32" s="20"/>
      <c r="B32" s="59"/>
      <c r="C32" s="94"/>
      <c r="D32" s="94"/>
      <c r="E32" s="94"/>
      <c r="F32" s="94"/>
      <c r="G32" s="94"/>
      <c r="H32" s="65"/>
      <c r="I32" s="65"/>
      <c r="J32" s="55"/>
      <c r="K32" s="61"/>
    </row>
    <row r="33" spans="1:11" ht="9.75" customHeight="1">
      <c r="A33" s="20"/>
      <c r="B33" s="59"/>
      <c r="C33" s="94"/>
      <c r="D33" s="94"/>
      <c r="E33" s="94"/>
      <c r="F33" s="94"/>
      <c r="G33" s="94"/>
      <c r="H33" s="65"/>
      <c r="I33" s="65"/>
      <c r="J33" s="55"/>
      <c r="K33" s="61"/>
    </row>
    <row r="34" spans="1:11" ht="9.75" customHeight="1">
      <c r="A34" s="20"/>
      <c r="B34" s="59"/>
      <c r="C34" s="94"/>
      <c r="D34" s="94"/>
      <c r="E34" s="94"/>
      <c r="F34" s="94"/>
      <c r="G34" s="94"/>
      <c r="H34" s="65"/>
      <c r="I34" s="65"/>
      <c r="J34" s="55"/>
      <c r="K34" s="61"/>
    </row>
    <row r="35" spans="1:11" ht="12.75" customHeight="1">
      <c r="A35" s="20"/>
      <c r="B35" s="62"/>
      <c r="C35" s="97"/>
      <c r="D35" s="97"/>
      <c r="E35" s="97"/>
      <c r="F35" s="97"/>
      <c r="G35" s="97"/>
      <c r="H35" s="65"/>
      <c r="I35" s="65"/>
      <c r="J35" s="53"/>
      <c r="K35" s="18"/>
    </row>
    <row r="36" spans="1:11" ht="12.75" customHeight="1">
      <c r="A36" s="20"/>
      <c r="B36" s="16"/>
      <c r="C36" s="98"/>
      <c r="D36" s="98"/>
      <c r="E36" s="98"/>
      <c r="F36" s="98"/>
      <c r="G36" s="98"/>
      <c r="H36" s="22"/>
      <c r="I36" s="22"/>
      <c r="J36" s="54"/>
      <c r="K36" s="18"/>
    </row>
    <row r="37" spans="1:11" ht="9.75" customHeight="1">
      <c r="A37" s="20"/>
      <c r="B37" s="16"/>
      <c r="C37" s="99"/>
      <c r="D37" s="99"/>
      <c r="E37" s="99"/>
      <c r="F37" s="99"/>
      <c r="G37" s="99"/>
      <c r="H37" s="22"/>
      <c r="I37" s="22"/>
      <c r="J37" s="54"/>
      <c r="K37" s="18"/>
    </row>
    <row r="38" spans="1:11" ht="9.75" customHeight="1">
      <c r="A38" s="20"/>
      <c r="B38" s="16"/>
      <c r="C38" s="99"/>
      <c r="D38" s="99"/>
      <c r="E38" s="99"/>
      <c r="F38" s="99"/>
      <c r="G38" s="99"/>
      <c r="H38" s="23"/>
      <c r="I38" s="23"/>
      <c r="J38" s="53"/>
      <c r="K38" s="18"/>
    </row>
    <row r="39" spans="1:11" ht="9.75" customHeight="1">
      <c r="A39" s="20"/>
      <c r="B39" s="16"/>
      <c r="C39" s="99"/>
      <c r="D39" s="99"/>
      <c r="E39" s="99"/>
      <c r="F39" s="99"/>
      <c r="G39" s="99"/>
      <c r="H39" s="23"/>
      <c r="I39" s="23"/>
      <c r="J39" s="53"/>
      <c r="K39" s="18"/>
    </row>
    <row r="40" spans="1:11" ht="12.75" customHeight="1">
      <c r="A40" s="20"/>
      <c r="B40" s="16"/>
      <c r="C40" s="99"/>
      <c r="D40" s="99"/>
      <c r="E40" s="99"/>
      <c r="F40" s="99"/>
      <c r="G40" s="99"/>
      <c r="H40" s="23"/>
      <c r="I40" s="23"/>
      <c r="J40" s="53"/>
      <c r="K40" s="18"/>
    </row>
    <row r="41" spans="1:11" ht="12.75" customHeight="1">
      <c r="A41" s="20"/>
      <c r="B41" s="16"/>
      <c r="C41" s="99"/>
      <c r="D41" s="99"/>
      <c r="E41" s="99"/>
      <c r="F41" s="99"/>
      <c r="G41" s="99"/>
      <c r="H41" s="23"/>
      <c r="I41" s="23"/>
      <c r="J41" s="24"/>
      <c r="K41" s="18"/>
    </row>
    <row r="42" spans="1:11" ht="12.75" customHeight="1">
      <c r="A42" s="20"/>
      <c r="B42" s="16"/>
      <c r="C42" s="99"/>
      <c r="D42" s="99"/>
      <c r="E42" s="99"/>
      <c r="F42" s="99"/>
      <c r="G42" s="99"/>
      <c r="H42" s="23"/>
      <c r="I42" s="23"/>
      <c r="J42" s="24" t="s">
        <v>6</v>
      </c>
      <c r="K42" s="25">
        <f>SUM(K11:K27)</f>
        <v>29544</v>
      </c>
    </row>
    <row r="43" spans="1:11" ht="12.75" customHeight="1">
      <c r="A43" s="20"/>
      <c r="B43" s="16"/>
      <c r="C43" s="99"/>
      <c r="D43" s="99"/>
      <c r="E43" s="99"/>
      <c r="F43" s="99"/>
      <c r="G43" s="99"/>
      <c r="H43" s="23"/>
      <c r="I43" s="23"/>
      <c r="J43" s="24" t="s">
        <v>7</v>
      </c>
      <c r="K43" s="18">
        <f>K42*0.16</f>
        <v>4727.04</v>
      </c>
    </row>
    <row r="44" spans="1:11" ht="12.75" customHeight="1">
      <c r="A44" s="20"/>
      <c r="B44" s="16"/>
      <c r="C44" s="99"/>
      <c r="D44" s="99"/>
      <c r="E44" s="99"/>
      <c r="F44" s="99"/>
      <c r="G44" s="99"/>
      <c r="H44" s="23"/>
      <c r="I44" s="23"/>
      <c r="J44" s="17"/>
      <c r="K44" s="26"/>
    </row>
    <row r="45" spans="1:11" ht="5.25" customHeight="1" thickBot="1">
      <c r="A45" s="20"/>
      <c r="B45" s="27"/>
      <c r="C45" s="100"/>
      <c r="D45" s="100"/>
      <c r="E45" s="100"/>
      <c r="F45" s="100"/>
      <c r="G45" s="100"/>
      <c r="H45" s="28"/>
      <c r="I45" s="28"/>
      <c r="J45" s="29"/>
      <c r="K45" s="30"/>
    </row>
    <row r="46" spans="1:11" ht="3.75" customHeight="1" thickBot="1">
      <c r="K46" s="31"/>
    </row>
    <row r="47" spans="1:11" ht="27.75" customHeight="1">
      <c r="B47" s="95" t="s">
        <v>8</v>
      </c>
      <c r="C47" s="95"/>
      <c r="D47" s="96" t="s">
        <v>9</v>
      </c>
      <c r="E47" s="96"/>
      <c r="F47" s="96"/>
      <c r="G47" s="96"/>
      <c r="H47" s="32" t="s">
        <v>10</v>
      </c>
      <c r="I47" s="33">
        <v>2</v>
      </c>
      <c r="J47" s="34" t="s">
        <v>11</v>
      </c>
      <c r="K47" s="35">
        <v>4</v>
      </c>
    </row>
    <row r="48" spans="1:11" ht="19.5" customHeight="1">
      <c r="B48" s="101" t="s">
        <v>12</v>
      </c>
      <c r="C48" s="101"/>
      <c r="D48" s="102" t="s">
        <v>13</v>
      </c>
      <c r="E48" s="102"/>
      <c r="F48" s="103" t="s">
        <v>14</v>
      </c>
      <c r="G48" s="103"/>
      <c r="H48" s="36" t="s">
        <v>15</v>
      </c>
      <c r="I48" s="37">
        <v>2</v>
      </c>
      <c r="J48" s="38" t="s">
        <v>16</v>
      </c>
      <c r="K48" s="39">
        <v>409</v>
      </c>
    </row>
    <row r="49" spans="1:17" ht="19.5" customHeight="1">
      <c r="B49" s="101" t="s">
        <v>17</v>
      </c>
      <c r="C49" s="101"/>
      <c r="D49" s="104">
        <v>2000</v>
      </c>
      <c r="E49" s="104"/>
      <c r="F49" s="104"/>
      <c r="G49" s="104"/>
      <c r="H49" s="36" t="s">
        <v>18</v>
      </c>
      <c r="I49" s="37" t="s">
        <v>19</v>
      </c>
      <c r="J49" s="38" t="s">
        <v>20</v>
      </c>
      <c r="K49" s="41" t="s">
        <v>21</v>
      </c>
    </row>
    <row r="50" spans="1:17" ht="19.5" customHeight="1">
      <c r="B50" s="101" t="s">
        <v>22</v>
      </c>
      <c r="C50" s="101"/>
      <c r="D50" s="109" t="s">
        <v>126</v>
      </c>
      <c r="E50" s="109"/>
      <c r="F50" s="109"/>
      <c r="G50" s="109"/>
      <c r="H50" s="101" t="s">
        <v>23</v>
      </c>
      <c r="I50" s="101"/>
      <c r="J50" s="105" t="s">
        <v>24</v>
      </c>
      <c r="K50" s="105"/>
    </row>
    <row r="51" spans="1:17" ht="27.75" customHeight="1">
      <c r="B51" s="101" t="s">
        <v>25</v>
      </c>
      <c r="C51" s="101"/>
      <c r="D51" s="106" t="s">
        <v>127</v>
      </c>
      <c r="E51" s="106"/>
      <c r="F51" s="106"/>
      <c r="G51" s="106"/>
      <c r="H51" s="107" t="s">
        <v>26</v>
      </c>
      <c r="I51" s="107"/>
      <c r="J51" s="108"/>
      <c r="K51" s="108"/>
    </row>
    <row r="52" spans="1:17" ht="22.5" customHeight="1">
      <c r="A52" s="14"/>
      <c r="B52" s="110" t="s">
        <v>27</v>
      </c>
      <c r="C52" s="110"/>
      <c r="D52" s="42"/>
      <c r="E52" s="42"/>
      <c r="F52" s="42"/>
      <c r="G52" s="43"/>
      <c r="H52" s="111" t="s">
        <v>28</v>
      </c>
      <c r="I52" s="111"/>
      <c r="J52" s="112" t="s">
        <v>29</v>
      </c>
      <c r="K52" s="112"/>
    </row>
    <row r="53" spans="1:17" ht="18" customHeight="1">
      <c r="A53" s="14"/>
      <c r="B53" s="113" t="s">
        <v>92</v>
      </c>
      <c r="C53" s="114"/>
      <c r="D53" s="114"/>
      <c r="E53" s="114"/>
      <c r="F53" s="114"/>
      <c r="G53" s="115"/>
      <c r="H53" s="111"/>
      <c r="I53" s="111"/>
      <c r="J53" s="119">
        <f>K42+K43</f>
        <v>34271.040000000001</v>
      </c>
      <c r="K53" s="119"/>
      <c r="N53" s="155"/>
    </row>
    <row r="54" spans="1:17" ht="39.75" customHeight="1" thickBot="1">
      <c r="B54" s="116"/>
      <c r="C54" s="117"/>
      <c r="D54" s="117"/>
      <c r="E54" s="117"/>
      <c r="F54" s="117"/>
      <c r="G54" s="118"/>
      <c r="H54" s="120" t="s">
        <v>53</v>
      </c>
      <c r="I54" s="120"/>
      <c r="J54" s="121" t="s">
        <v>30</v>
      </c>
      <c r="K54" s="121"/>
    </row>
    <row r="55" spans="1:17" ht="3.75" customHeight="1" thickBot="1">
      <c r="H55" s="14"/>
      <c r="I55" s="14"/>
    </row>
    <row r="56" spans="1:17" ht="18.75" customHeight="1">
      <c r="B56" s="122" t="s">
        <v>31</v>
      </c>
      <c r="C56" s="122"/>
      <c r="D56" s="122"/>
      <c r="E56" s="122"/>
      <c r="F56" s="122"/>
      <c r="G56" s="122"/>
      <c r="H56" s="122"/>
      <c r="I56" s="122"/>
      <c r="J56" s="122"/>
      <c r="K56" s="122"/>
    </row>
    <row r="57" spans="1:17" ht="25.5" customHeight="1" thickBot="1">
      <c r="B57" s="123" t="s">
        <v>129</v>
      </c>
      <c r="C57" s="123"/>
      <c r="D57" s="123"/>
      <c r="E57" s="123"/>
      <c r="F57" s="123"/>
      <c r="G57" s="123"/>
      <c r="H57" s="123"/>
      <c r="I57" s="123"/>
      <c r="J57" s="123"/>
      <c r="K57" s="123"/>
      <c r="Q57" t="s">
        <v>32</v>
      </c>
    </row>
    <row r="58" spans="1:17" ht="86.25" customHeight="1" thickBot="1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P58" t="s">
        <v>32</v>
      </c>
    </row>
    <row r="59" spans="1:17" ht="3.75" customHeight="1" thickBot="1"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7" ht="13.5" customHeight="1">
      <c r="A60" s="45"/>
      <c r="B60" s="124" t="s">
        <v>33</v>
      </c>
      <c r="C60" s="124"/>
      <c r="D60" s="124"/>
      <c r="E60" s="124" t="s">
        <v>34</v>
      </c>
      <c r="F60" s="124"/>
      <c r="G60" s="124"/>
      <c r="H60" s="124" t="s">
        <v>35</v>
      </c>
      <c r="I60" s="124"/>
      <c r="J60" s="124" t="s">
        <v>35</v>
      </c>
      <c r="K60" s="124"/>
    </row>
    <row r="61" spans="1:17" ht="13.5" customHeight="1">
      <c r="A61" s="14"/>
      <c r="B61" s="128" t="s">
        <v>36</v>
      </c>
      <c r="C61" s="128"/>
      <c r="D61" s="128"/>
      <c r="E61" s="128" t="s">
        <v>37</v>
      </c>
      <c r="F61" s="128"/>
      <c r="G61" s="128"/>
      <c r="H61" s="129" t="s">
        <v>38</v>
      </c>
      <c r="I61" s="129"/>
      <c r="J61" s="129" t="s">
        <v>39</v>
      </c>
      <c r="K61" s="129"/>
    </row>
    <row r="62" spans="1:17" ht="12" customHeight="1">
      <c r="A62" s="14"/>
      <c r="B62" s="46"/>
      <c r="C62" s="14"/>
      <c r="D62" s="47"/>
      <c r="E62" s="46"/>
      <c r="F62" s="14"/>
      <c r="G62" s="47"/>
      <c r="H62" s="48"/>
      <c r="I62" s="47"/>
      <c r="J62" s="48"/>
      <c r="K62" s="47"/>
    </row>
    <row r="63" spans="1:17" s="50" customFormat="1" ht="21" customHeight="1">
      <c r="A63" s="49"/>
      <c r="B63" s="130" t="s">
        <v>13</v>
      </c>
      <c r="C63" s="130"/>
      <c r="D63" s="130"/>
      <c r="E63" s="130" t="s">
        <v>40</v>
      </c>
      <c r="F63" s="130"/>
      <c r="G63" s="130"/>
      <c r="H63" s="131" t="s">
        <v>41</v>
      </c>
      <c r="I63" s="131"/>
      <c r="J63" s="131" t="s">
        <v>42</v>
      </c>
      <c r="K63" s="131"/>
    </row>
    <row r="64" spans="1:17" s="50" customFormat="1" ht="21" customHeight="1" thickBot="1">
      <c r="A64" s="49"/>
      <c r="B64" s="125" t="s">
        <v>43</v>
      </c>
      <c r="C64" s="125"/>
      <c r="D64" s="125"/>
      <c r="E64" s="126" t="s">
        <v>44</v>
      </c>
      <c r="F64" s="126"/>
      <c r="G64" s="126"/>
      <c r="H64" s="127" t="s">
        <v>45</v>
      </c>
      <c r="I64" s="127"/>
      <c r="J64" s="127" t="s">
        <v>46</v>
      </c>
      <c r="K64" s="127"/>
    </row>
    <row r="66" spans="5:11">
      <c r="K66" s="51" t="s">
        <v>47</v>
      </c>
    </row>
    <row r="74" spans="5:11">
      <c r="E74" s="52"/>
    </row>
  </sheetData>
  <mergeCells count="75">
    <mergeCell ref="B64:D64"/>
    <mergeCell ref="E64:G64"/>
    <mergeCell ref="H64:I64"/>
    <mergeCell ref="J64:K64"/>
    <mergeCell ref="B61:D61"/>
    <mergeCell ref="E61:G61"/>
    <mergeCell ref="H61:I61"/>
    <mergeCell ref="J61:K61"/>
    <mergeCell ref="B63:D63"/>
    <mergeCell ref="E63:G63"/>
    <mergeCell ref="H63:I63"/>
    <mergeCell ref="J63:K63"/>
    <mergeCell ref="B56:K56"/>
    <mergeCell ref="B57:K58"/>
    <mergeCell ref="B60:D60"/>
    <mergeCell ref="E60:G60"/>
    <mergeCell ref="H60:I60"/>
    <mergeCell ref="J60:K60"/>
    <mergeCell ref="B52:C52"/>
    <mergeCell ref="H52:I53"/>
    <mergeCell ref="J52:K52"/>
    <mergeCell ref="B53:G54"/>
    <mergeCell ref="J53:K53"/>
    <mergeCell ref="H54:I54"/>
    <mergeCell ref="J54:K54"/>
    <mergeCell ref="H50:I50"/>
    <mergeCell ref="J50:K50"/>
    <mergeCell ref="B51:C51"/>
    <mergeCell ref="D51:G51"/>
    <mergeCell ref="H51:I51"/>
    <mergeCell ref="J51:K51"/>
    <mergeCell ref="B50:C50"/>
    <mergeCell ref="D50:G50"/>
    <mergeCell ref="B48:C48"/>
    <mergeCell ref="D48:E48"/>
    <mergeCell ref="F48:G48"/>
    <mergeCell ref="B49:C49"/>
    <mergeCell ref="D49:G49"/>
    <mergeCell ref="B47:C47"/>
    <mergeCell ref="D47:G47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34:G34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22:G22"/>
    <mergeCell ref="B1:K1"/>
    <mergeCell ref="I3:K3"/>
    <mergeCell ref="C12:G12"/>
    <mergeCell ref="C14:G14"/>
    <mergeCell ref="C15:G15"/>
    <mergeCell ref="C16:G16"/>
    <mergeCell ref="C17:G17"/>
    <mergeCell ref="C18:G18"/>
    <mergeCell ref="C19:G19"/>
    <mergeCell ref="C20:G20"/>
    <mergeCell ref="C21:G21"/>
  </mergeCells>
  <phoneticPr fontId="5" type="noConversion"/>
  <pageMargins left="0.75" right="0.75" top="1" bottom="1" header="0.5" footer="0.5"/>
  <pageSetup scale="60" orientation="portrait" horizontalDpi="4294967292" verticalDpi="4294967292"/>
  <rowBreaks count="1" manualBreakCount="1">
    <brk id="66" max="16383" man="1"/>
  </rowBreaks>
  <colBreaks count="1" manualBreakCount="1">
    <brk id="12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110" zoomScaleNormal="110" zoomScaleSheetLayoutView="110" zoomScalePageLayoutView="110" workbookViewId="0">
      <selection activeCell="B2" sqref="B2"/>
    </sheetView>
  </sheetViews>
  <sheetFormatPr baseColWidth="10" defaultRowHeight="12" x14ac:dyDescent="0"/>
  <cols>
    <col min="1" max="1" width="1.33203125" customWidth="1"/>
    <col min="2" max="2" width="12.33203125" customWidth="1"/>
    <col min="3" max="3" width="12.6640625" customWidth="1"/>
    <col min="4" max="4" width="11.83203125" customWidth="1"/>
    <col min="5" max="5" width="13.83203125" customWidth="1"/>
    <col min="6" max="6" width="11.83203125" customWidth="1"/>
    <col min="7" max="7" width="9.5" customWidth="1"/>
    <col min="8" max="8" width="14.1640625" customWidth="1"/>
    <col min="9" max="9" width="15.5" customWidth="1"/>
    <col min="10" max="10" width="15.33203125" style="13" customWidth="1"/>
    <col min="11" max="11" width="16.5" customWidth="1"/>
    <col min="12" max="12" width="2.5" customWidth="1"/>
  </cols>
  <sheetData>
    <row r="1" spans="1:11" ht="20.25" customHeight="1">
      <c r="B1" s="86" t="s">
        <v>108</v>
      </c>
      <c r="C1" s="86"/>
      <c r="D1" s="86"/>
      <c r="E1" s="86"/>
      <c r="F1" s="86"/>
      <c r="G1" s="86"/>
      <c r="H1" s="86"/>
      <c r="I1" s="86"/>
      <c r="J1" s="86"/>
      <c r="K1" s="86"/>
    </row>
    <row r="3" spans="1:11" ht="11.75" customHeight="1">
      <c r="I3" s="87"/>
      <c r="J3" s="87"/>
      <c r="K3" s="87"/>
    </row>
    <row r="4" spans="1:11">
      <c r="J4" s="1"/>
    </row>
    <row r="5" spans="1:11" ht="15.75" customHeight="1">
      <c r="J5" s="1"/>
    </row>
    <row r="6" spans="1:11" ht="16.5" customHeight="1">
      <c r="J6" s="1"/>
    </row>
    <row r="7" spans="1:11" ht="16.5" customHeight="1">
      <c r="J7" s="1"/>
    </row>
    <row r="8" spans="1:11">
      <c r="C8" s="2"/>
      <c r="D8" s="2"/>
      <c r="E8" s="2"/>
      <c r="F8" s="2"/>
      <c r="G8" s="2"/>
      <c r="J8" s="1"/>
    </row>
    <row r="9" spans="1:11" ht="16">
      <c r="B9" s="3"/>
      <c r="C9" s="4"/>
      <c r="D9" s="4"/>
      <c r="E9" s="5"/>
      <c r="F9" s="4"/>
      <c r="G9" s="6"/>
      <c r="H9" s="7"/>
      <c r="I9" s="5"/>
      <c r="J9" s="8"/>
      <c r="K9" s="9"/>
    </row>
    <row r="10" spans="1:11" ht="16">
      <c r="B10" s="3"/>
      <c r="H10" s="3"/>
      <c r="J10" s="1"/>
    </row>
    <row r="12" spans="1:11" ht="23.25" customHeight="1" thickBot="1">
      <c r="B12" s="10" t="s">
        <v>0</v>
      </c>
      <c r="C12" s="88" t="s">
        <v>1</v>
      </c>
      <c r="D12" s="88"/>
      <c r="E12" s="88"/>
      <c r="F12" s="88"/>
      <c r="G12" s="88"/>
      <c r="H12" s="11" t="s">
        <v>2</v>
      </c>
      <c r="I12" s="11" t="s">
        <v>3</v>
      </c>
      <c r="J12" s="11" t="s">
        <v>4</v>
      </c>
      <c r="K12" s="12" t="s">
        <v>5</v>
      </c>
    </row>
    <row r="13" spans="1:11" ht="3.75" customHeight="1" thickBot="1"/>
    <row r="14" spans="1:11" ht="12.75" customHeight="1">
      <c r="A14" s="14"/>
      <c r="B14" s="56">
        <v>1</v>
      </c>
      <c r="C14" s="89" t="s">
        <v>76</v>
      </c>
      <c r="D14" s="90"/>
      <c r="E14" s="90"/>
      <c r="F14" s="90"/>
      <c r="G14" s="91"/>
      <c r="H14" s="57">
        <v>4</v>
      </c>
      <c r="I14" s="57" t="s">
        <v>96</v>
      </c>
      <c r="J14" s="150">
        <v>385</v>
      </c>
      <c r="K14" s="58">
        <f>J14*H14</f>
        <v>1540</v>
      </c>
    </row>
    <row r="15" spans="1:11" ht="12.75" customHeight="1">
      <c r="A15" s="14"/>
      <c r="B15" s="59">
        <v>2</v>
      </c>
      <c r="C15" s="83" t="s">
        <v>110</v>
      </c>
      <c r="D15" s="93"/>
      <c r="E15" s="93"/>
      <c r="F15" s="93"/>
      <c r="G15" s="85"/>
      <c r="H15" s="60">
        <v>1</v>
      </c>
      <c r="I15" s="60" t="s">
        <v>96</v>
      </c>
      <c r="J15" s="67">
        <v>4462</v>
      </c>
      <c r="K15" s="61">
        <f t="shared" ref="K15:K30" si="0">J15*H15</f>
        <v>4462</v>
      </c>
    </row>
    <row r="16" spans="1:11" ht="12.75" customHeight="1">
      <c r="A16" s="14"/>
      <c r="B16" s="59">
        <v>3</v>
      </c>
      <c r="C16" s="83" t="s">
        <v>111</v>
      </c>
      <c r="D16" s="93"/>
      <c r="E16" s="93"/>
      <c r="F16" s="93"/>
      <c r="G16" s="85"/>
      <c r="H16" s="60">
        <v>1</v>
      </c>
      <c r="I16" s="60" t="s">
        <v>96</v>
      </c>
      <c r="J16" s="67">
        <v>2908</v>
      </c>
      <c r="K16" s="61">
        <f t="shared" si="0"/>
        <v>2908</v>
      </c>
    </row>
    <row r="17" spans="1:11" ht="12.75" customHeight="1">
      <c r="A17" s="20"/>
      <c r="B17" s="59">
        <v>4</v>
      </c>
      <c r="C17" s="83" t="s">
        <v>51</v>
      </c>
      <c r="D17" s="84"/>
      <c r="E17" s="84"/>
      <c r="F17" s="84"/>
      <c r="G17" s="85"/>
      <c r="H17" s="64">
        <v>2</v>
      </c>
      <c r="I17" s="60" t="s">
        <v>96</v>
      </c>
      <c r="J17" s="55">
        <v>1415</v>
      </c>
      <c r="K17" s="61">
        <f t="shared" si="0"/>
        <v>2830</v>
      </c>
    </row>
    <row r="18" spans="1:11" ht="12.75" customHeight="1">
      <c r="A18" s="20"/>
      <c r="B18" s="59">
        <v>5</v>
      </c>
      <c r="C18" s="83" t="s">
        <v>98</v>
      </c>
      <c r="D18" s="84"/>
      <c r="E18" s="84"/>
      <c r="F18" s="84"/>
      <c r="G18" s="85"/>
      <c r="H18" s="64">
        <v>1</v>
      </c>
      <c r="I18" s="60" t="s">
        <v>96</v>
      </c>
      <c r="J18" s="55">
        <v>1537</v>
      </c>
      <c r="K18" s="61">
        <f t="shared" si="0"/>
        <v>1537</v>
      </c>
    </row>
    <row r="19" spans="1:11" ht="12.75" customHeight="1">
      <c r="A19" s="20"/>
      <c r="B19" s="59">
        <v>6</v>
      </c>
      <c r="C19" s="83" t="s">
        <v>85</v>
      </c>
      <c r="D19" s="93"/>
      <c r="E19" s="93"/>
      <c r="F19" s="93"/>
      <c r="G19" s="85"/>
      <c r="H19" s="64">
        <v>1</v>
      </c>
      <c r="I19" s="60" t="s">
        <v>96</v>
      </c>
      <c r="J19" s="55">
        <v>6692</v>
      </c>
      <c r="K19" s="61">
        <f t="shared" si="0"/>
        <v>6692</v>
      </c>
    </row>
    <row r="20" spans="1:11" ht="12.75" customHeight="1">
      <c r="A20" s="20"/>
      <c r="B20" s="59">
        <v>7</v>
      </c>
      <c r="C20" s="83" t="s">
        <v>63</v>
      </c>
      <c r="D20" s="84"/>
      <c r="E20" s="84"/>
      <c r="F20" s="84"/>
      <c r="G20" s="85"/>
      <c r="H20" s="64">
        <v>1</v>
      </c>
      <c r="I20" s="60" t="s">
        <v>96</v>
      </c>
      <c r="J20" s="55">
        <v>9385</v>
      </c>
      <c r="K20" s="61">
        <f t="shared" si="0"/>
        <v>9385</v>
      </c>
    </row>
    <row r="21" spans="1:11" ht="12.75" customHeight="1">
      <c r="A21" s="20"/>
      <c r="B21" s="59">
        <v>8</v>
      </c>
      <c r="C21" s="83" t="s">
        <v>58</v>
      </c>
      <c r="D21" s="84"/>
      <c r="E21" s="84"/>
      <c r="F21" s="84"/>
      <c r="G21" s="85"/>
      <c r="H21" s="64">
        <v>1</v>
      </c>
      <c r="I21" s="60" t="s">
        <v>96</v>
      </c>
      <c r="J21" s="55">
        <v>3075</v>
      </c>
      <c r="K21" s="61">
        <f t="shared" si="0"/>
        <v>3075</v>
      </c>
    </row>
    <row r="22" spans="1:11" ht="12.75" customHeight="1">
      <c r="A22" s="20"/>
      <c r="B22" s="59">
        <v>9</v>
      </c>
      <c r="C22" s="83" t="s">
        <v>62</v>
      </c>
      <c r="D22" s="84"/>
      <c r="E22" s="84"/>
      <c r="F22" s="84"/>
      <c r="G22" s="85"/>
      <c r="H22" s="64">
        <v>1</v>
      </c>
      <c r="I22" s="60" t="s">
        <v>96</v>
      </c>
      <c r="J22" s="55">
        <v>1231</v>
      </c>
      <c r="K22" s="61">
        <f t="shared" si="0"/>
        <v>1231</v>
      </c>
    </row>
    <row r="23" spans="1:11" ht="12.75" customHeight="1">
      <c r="A23" s="20"/>
      <c r="B23" s="59">
        <v>10</v>
      </c>
      <c r="C23" s="83" t="s">
        <v>102</v>
      </c>
      <c r="D23" s="84"/>
      <c r="E23" s="84"/>
      <c r="F23" s="84"/>
      <c r="G23" s="85"/>
      <c r="H23" s="64">
        <v>1</v>
      </c>
      <c r="I23" s="60" t="s">
        <v>96</v>
      </c>
      <c r="J23" s="55">
        <v>3075</v>
      </c>
      <c r="K23" s="61">
        <f t="shared" si="0"/>
        <v>3075</v>
      </c>
    </row>
    <row r="24" spans="1:11" ht="11" customHeight="1">
      <c r="A24" s="20"/>
      <c r="B24" s="59">
        <v>11</v>
      </c>
      <c r="C24" s="83" t="s">
        <v>69</v>
      </c>
      <c r="D24" s="84"/>
      <c r="E24" s="84"/>
      <c r="F24" s="84"/>
      <c r="G24" s="85"/>
      <c r="H24" s="64">
        <v>1</v>
      </c>
      <c r="I24" s="60" t="s">
        <v>96</v>
      </c>
      <c r="J24" s="55">
        <v>138</v>
      </c>
      <c r="K24" s="61">
        <f t="shared" si="0"/>
        <v>138</v>
      </c>
    </row>
    <row r="25" spans="1:11" ht="11" customHeight="1">
      <c r="A25" s="20"/>
      <c r="B25" s="59">
        <v>12</v>
      </c>
      <c r="C25" s="83" t="s">
        <v>112</v>
      </c>
      <c r="D25" s="84"/>
      <c r="E25" s="84"/>
      <c r="F25" s="84"/>
      <c r="G25" s="85"/>
      <c r="H25" s="64">
        <v>1</v>
      </c>
      <c r="I25" s="60" t="s">
        <v>96</v>
      </c>
      <c r="J25" s="55">
        <v>130</v>
      </c>
      <c r="K25" s="61">
        <f t="shared" si="0"/>
        <v>130</v>
      </c>
    </row>
    <row r="26" spans="1:11" ht="10" customHeight="1">
      <c r="A26" s="20"/>
      <c r="B26" s="59">
        <v>13</v>
      </c>
      <c r="C26" s="83" t="s">
        <v>113</v>
      </c>
      <c r="D26" s="84"/>
      <c r="E26" s="84"/>
      <c r="F26" s="84"/>
      <c r="G26" s="85"/>
      <c r="H26" s="64">
        <v>1</v>
      </c>
      <c r="I26" s="60" t="s">
        <v>96</v>
      </c>
      <c r="J26" s="55">
        <v>54</v>
      </c>
      <c r="K26" s="61">
        <f t="shared" si="0"/>
        <v>54</v>
      </c>
    </row>
    <row r="27" spans="1:11" ht="17" customHeight="1">
      <c r="A27" s="20"/>
      <c r="B27" s="59">
        <v>14</v>
      </c>
      <c r="C27" s="132" t="s">
        <v>107</v>
      </c>
      <c r="D27" s="133"/>
      <c r="E27" s="133"/>
      <c r="F27" s="133"/>
      <c r="G27" s="134"/>
      <c r="H27" s="65">
        <v>1</v>
      </c>
      <c r="I27" s="60" t="s">
        <v>96</v>
      </c>
      <c r="J27" s="55">
        <v>62</v>
      </c>
      <c r="K27" s="61">
        <f t="shared" si="0"/>
        <v>62</v>
      </c>
    </row>
    <row r="28" spans="1:11" ht="21" customHeight="1">
      <c r="A28" s="20"/>
      <c r="B28" s="59">
        <v>15</v>
      </c>
      <c r="C28" s="132" t="s">
        <v>78</v>
      </c>
      <c r="D28" s="133"/>
      <c r="E28" s="133"/>
      <c r="F28" s="133"/>
      <c r="G28" s="134"/>
      <c r="H28" s="65">
        <v>1</v>
      </c>
      <c r="I28" s="60" t="s">
        <v>96</v>
      </c>
      <c r="J28" s="55">
        <v>1308</v>
      </c>
      <c r="K28" s="61">
        <f t="shared" si="0"/>
        <v>1308</v>
      </c>
    </row>
    <row r="29" spans="1:11" ht="22" customHeight="1">
      <c r="A29" s="20"/>
      <c r="B29" s="59">
        <v>16</v>
      </c>
      <c r="C29" s="132" t="s">
        <v>73</v>
      </c>
      <c r="D29" s="133"/>
      <c r="E29" s="133"/>
      <c r="F29" s="133"/>
      <c r="G29" s="134"/>
      <c r="H29" s="65">
        <v>1</v>
      </c>
      <c r="I29" s="60" t="s">
        <v>96</v>
      </c>
      <c r="J29" s="55">
        <v>154</v>
      </c>
      <c r="K29" s="61">
        <f t="shared" si="0"/>
        <v>154</v>
      </c>
    </row>
    <row r="30" spans="1:11" ht="12" customHeight="1">
      <c r="A30" s="20"/>
      <c r="B30" s="59">
        <v>17</v>
      </c>
      <c r="C30" s="135" t="s">
        <v>77</v>
      </c>
      <c r="D30" s="135"/>
      <c r="E30" s="135"/>
      <c r="F30" s="135"/>
      <c r="G30" s="135"/>
      <c r="H30" s="65">
        <v>1</v>
      </c>
      <c r="I30" s="60" t="s">
        <v>96</v>
      </c>
      <c r="J30" s="55">
        <v>3846</v>
      </c>
      <c r="K30" s="61">
        <f t="shared" si="0"/>
        <v>3846</v>
      </c>
    </row>
    <row r="31" spans="1:11" ht="9.75" customHeight="1">
      <c r="A31" s="20"/>
      <c r="B31" s="59"/>
      <c r="C31" s="94"/>
      <c r="D31" s="94"/>
      <c r="E31" s="94"/>
      <c r="F31" s="94"/>
      <c r="G31" s="94"/>
      <c r="H31" s="64"/>
      <c r="I31" s="60"/>
      <c r="J31" s="55"/>
      <c r="K31" s="61"/>
    </row>
    <row r="32" spans="1:11" ht="12.75" customHeight="1">
      <c r="A32" s="20"/>
      <c r="B32" s="62"/>
      <c r="C32" s="97"/>
      <c r="D32" s="97"/>
      <c r="E32" s="97"/>
      <c r="F32" s="97"/>
      <c r="G32" s="97"/>
      <c r="H32" s="64"/>
      <c r="I32" s="64"/>
      <c r="J32" s="53"/>
      <c r="K32" s="18"/>
    </row>
    <row r="33" spans="1:11" ht="12.75" customHeight="1">
      <c r="A33" s="20"/>
      <c r="B33" s="16"/>
      <c r="C33" s="98"/>
      <c r="D33" s="98"/>
      <c r="E33" s="98"/>
      <c r="F33" s="98"/>
      <c r="G33" s="98"/>
      <c r="H33" s="21"/>
      <c r="I33" s="21"/>
      <c r="J33" s="54"/>
      <c r="K33" s="18"/>
    </row>
    <row r="34" spans="1:11" ht="9.75" customHeight="1">
      <c r="A34" s="20"/>
      <c r="B34" s="16"/>
      <c r="C34" s="99"/>
      <c r="D34" s="99"/>
      <c r="E34" s="99"/>
      <c r="F34" s="99"/>
      <c r="G34" s="99"/>
      <c r="H34" s="21"/>
      <c r="I34" s="21"/>
      <c r="J34" s="54"/>
      <c r="K34" s="18"/>
    </row>
    <row r="35" spans="1:11" ht="9.75" customHeight="1">
      <c r="A35" s="20"/>
      <c r="B35" s="16"/>
      <c r="C35" s="99"/>
      <c r="D35" s="99"/>
      <c r="E35" s="99"/>
      <c r="F35" s="99"/>
      <c r="G35" s="99"/>
      <c r="H35" s="23"/>
      <c r="I35" s="23"/>
      <c r="J35" s="53"/>
      <c r="K35" s="18"/>
    </row>
    <row r="36" spans="1:11" ht="9.75" customHeight="1">
      <c r="A36" s="20"/>
      <c r="B36" s="16"/>
      <c r="C36" s="99"/>
      <c r="D36" s="99"/>
      <c r="E36" s="99"/>
      <c r="F36" s="99"/>
      <c r="G36" s="99"/>
      <c r="H36" s="23"/>
      <c r="I36" s="23"/>
      <c r="J36" s="53"/>
      <c r="K36" s="18"/>
    </row>
    <row r="37" spans="1:11" ht="12.75" customHeight="1">
      <c r="A37" s="20"/>
      <c r="B37" s="16"/>
      <c r="C37" s="99"/>
      <c r="D37" s="99"/>
      <c r="E37" s="99"/>
      <c r="F37" s="99"/>
      <c r="G37" s="99"/>
      <c r="H37" s="23"/>
      <c r="I37" s="23"/>
      <c r="J37" s="53"/>
      <c r="K37" s="18"/>
    </row>
    <row r="38" spans="1:11" ht="12.75" customHeight="1">
      <c r="A38" s="20"/>
      <c r="B38" s="16"/>
      <c r="C38" s="99"/>
      <c r="D38" s="99"/>
      <c r="E38" s="99"/>
      <c r="F38" s="99"/>
      <c r="G38" s="99"/>
      <c r="H38" s="23"/>
      <c r="I38" s="23"/>
      <c r="J38" s="24"/>
      <c r="K38" s="18"/>
    </row>
    <row r="39" spans="1:11" ht="12.75" customHeight="1">
      <c r="A39" s="20"/>
      <c r="B39" s="16"/>
      <c r="C39" s="99"/>
      <c r="D39" s="99"/>
      <c r="E39" s="99"/>
      <c r="F39" s="99"/>
      <c r="G39" s="99"/>
      <c r="H39" s="23"/>
      <c r="I39" s="23"/>
      <c r="J39" s="24" t="s">
        <v>6</v>
      </c>
      <c r="K39" s="25">
        <f>SUM(K14:K31)</f>
        <v>42427</v>
      </c>
    </row>
    <row r="40" spans="1:11" ht="12.75" customHeight="1">
      <c r="A40" s="20"/>
      <c r="B40" s="16"/>
      <c r="C40" s="99"/>
      <c r="D40" s="99"/>
      <c r="E40" s="99"/>
      <c r="F40" s="99"/>
      <c r="G40" s="99"/>
      <c r="H40" s="23"/>
      <c r="I40" s="23"/>
      <c r="J40" s="24" t="s">
        <v>7</v>
      </c>
      <c r="K40" s="18">
        <f>K39*0.16</f>
        <v>6788.32</v>
      </c>
    </row>
    <row r="41" spans="1:11" ht="12.75" customHeight="1">
      <c r="A41" s="20"/>
      <c r="B41" s="16"/>
      <c r="C41" s="99"/>
      <c r="D41" s="99"/>
      <c r="E41" s="99"/>
      <c r="F41" s="99"/>
      <c r="G41" s="99"/>
      <c r="H41" s="23"/>
      <c r="I41" s="23"/>
      <c r="J41" s="17"/>
      <c r="K41" s="26"/>
    </row>
    <row r="42" spans="1:11" ht="5.25" customHeight="1" thickBot="1">
      <c r="A42" s="20"/>
      <c r="B42" s="27"/>
      <c r="C42" s="100"/>
      <c r="D42" s="100"/>
      <c r="E42" s="100"/>
      <c r="F42" s="100"/>
      <c r="G42" s="100"/>
      <c r="H42" s="28"/>
      <c r="I42" s="28"/>
      <c r="J42" s="29"/>
      <c r="K42" s="30"/>
    </row>
    <row r="43" spans="1:11" ht="3.75" customHeight="1" thickBot="1">
      <c r="K43" s="31"/>
    </row>
    <row r="44" spans="1:11" ht="27.75" customHeight="1">
      <c r="B44" s="95" t="s">
        <v>8</v>
      </c>
      <c r="C44" s="95"/>
      <c r="D44" s="96" t="s">
        <v>9</v>
      </c>
      <c r="E44" s="96"/>
      <c r="F44" s="96"/>
      <c r="G44" s="96"/>
      <c r="H44" s="32" t="s">
        <v>10</v>
      </c>
      <c r="I44" s="33">
        <v>2</v>
      </c>
      <c r="J44" s="34" t="s">
        <v>11</v>
      </c>
      <c r="K44" s="35">
        <v>4</v>
      </c>
    </row>
    <row r="45" spans="1:11" ht="19.5" customHeight="1">
      <c r="B45" s="101" t="s">
        <v>12</v>
      </c>
      <c r="C45" s="101"/>
      <c r="D45" s="102" t="s">
        <v>13</v>
      </c>
      <c r="E45" s="102"/>
      <c r="F45" s="103" t="s">
        <v>14</v>
      </c>
      <c r="G45" s="103"/>
      <c r="H45" s="36" t="s">
        <v>15</v>
      </c>
      <c r="I45" s="37">
        <v>2</v>
      </c>
      <c r="J45" s="38" t="s">
        <v>16</v>
      </c>
      <c r="K45" s="39">
        <v>409</v>
      </c>
    </row>
    <row r="46" spans="1:11" ht="19.5" customHeight="1">
      <c r="B46" s="101" t="s">
        <v>17</v>
      </c>
      <c r="C46" s="101"/>
      <c r="D46" s="104">
        <v>2000</v>
      </c>
      <c r="E46" s="104"/>
      <c r="F46" s="104"/>
      <c r="G46" s="104"/>
      <c r="H46" s="36" t="s">
        <v>18</v>
      </c>
      <c r="I46" s="37" t="s">
        <v>19</v>
      </c>
      <c r="J46" s="38" t="s">
        <v>20</v>
      </c>
      <c r="K46" s="40" t="s">
        <v>21</v>
      </c>
    </row>
    <row r="47" spans="1:11" ht="19.5" customHeight="1">
      <c r="B47" s="101" t="s">
        <v>22</v>
      </c>
      <c r="C47" s="101"/>
      <c r="D47" s="109" t="s">
        <v>135</v>
      </c>
      <c r="E47" s="109"/>
      <c r="F47" s="109"/>
      <c r="G47" s="109"/>
      <c r="H47" s="101" t="s">
        <v>23</v>
      </c>
      <c r="I47" s="101"/>
      <c r="J47" s="105" t="s">
        <v>24</v>
      </c>
      <c r="K47" s="105"/>
    </row>
    <row r="48" spans="1:11" ht="27.75" customHeight="1">
      <c r="B48" s="101" t="s">
        <v>25</v>
      </c>
      <c r="C48" s="101"/>
      <c r="D48" s="106" t="s">
        <v>134</v>
      </c>
      <c r="E48" s="106"/>
      <c r="F48" s="106"/>
      <c r="G48" s="106"/>
      <c r="H48" s="107" t="s">
        <v>26</v>
      </c>
      <c r="I48" s="107"/>
      <c r="J48" s="108"/>
      <c r="K48" s="108"/>
    </row>
    <row r="49" spans="1:17" ht="22.5" customHeight="1">
      <c r="A49" s="14"/>
      <c r="B49" s="110" t="s">
        <v>27</v>
      </c>
      <c r="C49" s="110"/>
      <c r="D49" s="42"/>
      <c r="E49" s="42"/>
      <c r="F49" s="42"/>
      <c r="G49" s="43"/>
      <c r="H49" s="111" t="s">
        <v>28</v>
      </c>
      <c r="I49" s="111"/>
      <c r="J49" s="112" t="s">
        <v>29</v>
      </c>
      <c r="K49" s="112"/>
    </row>
    <row r="50" spans="1:17" ht="18" customHeight="1">
      <c r="A50" s="14"/>
      <c r="B50" s="113" t="s">
        <v>92</v>
      </c>
      <c r="C50" s="114"/>
      <c r="D50" s="114"/>
      <c r="E50" s="114"/>
      <c r="F50" s="114"/>
      <c r="G50" s="115"/>
      <c r="H50" s="111"/>
      <c r="I50" s="111"/>
      <c r="J50" s="119">
        <f>K39+K40</f>
        <v>49215.32</v>
      </c>
      <c r="K50" s="119"/>
    </row>
    <row r="51" spans="1:17" ht="39.75" customHeight="1" thickBot="1">
      <c r="B51" s="116"/>
      <c r="C51" s="117"/>
      <c r="D51" s="117"/>
      <c r="E51" s="117"/>
      <c r="F51" s="117"/>
      <c r="G51" s="118"/>
      <c r="H51" s="120" t="s">
        <v>53</v>
      </c>
      <c r="I51" s="120"/>
      <c r="J51" s="121" t="s">
        <v>30</v>
      </c>
      <c r="K51" s="121"/>
    </row>
    <row r="52" spans="1:17" ht="3.75" customHeight="1" thickBot="1">
      <c r="H52" s="14"/>
      <c r="I52" s="14"/>
    </row>
    <row r="53" spans="1:17" ht="18.75" customHeight="1">
      <c r="B53" s="122" t="s">
        <v>31</v>
      </c>
      <c r="C53" s="122"/>
      <c r="D53" s="122"/>
      <c r="E53" s="122"/>
      <c r="F53" s="122"/>
      <c r="G53" s="122"/>
      <c r="H53" s="122"/>
      <c r="I53" s="122"/>
      <c r="J53" s="122"/>
      <c r="K53" s="122"/>
    </row>
    <row r="54" spans="1:17" ht="25.5" customHeight="1" thickBot="1">
      <c r="B54" s="123" t="s">
        <v>103</v>
      </c>
      <c r="C54" s="123"/>
      <c r="D54" s="123"/>
      <c r="E54" s="123"/>
      <c r="F54" s="123"/>
      <c r="G54" s="123"/>
      <c r="H54" s="123"/>
      <c r="I54" s="123"/>
      <c r="J54" s="123"/>
      <c r="K54" s="123"/>
      <c r="Q54" t="s">
        <v>32</v>
      </c>
    </row>
    <row r="55" spans="1:17" ht="86.25" customHeight="1" thickBot="1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P55" t="s">
        <v>32</v>
      </c>
    </row>
    <row r="56" spans="1:17" ht="3.75" customHeight="1" thickBot="1"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7" ht="13.5" customHeight="1">
      <c r="A57" s="45"/>
      <c r="B57" s="124" t="s">
        <v>33</v>
      </c>
      <c r="C57" s="124"/>
      <c r="D57" s="124"/>
      <c r="E57" s="124" t="s">
        <v>34</v>
      </c>
      <c r="F57" s="124"/>
      <c r="G57" s="124"/>
      <c r="H57" s="124" t="s">
        <v>35</v>
      </c>
      <c r="I57" s="124"/>
      <c r="J57" s="124" t="s">
        <v>35</v>
      </c>
      <c r="K57" s="124"/>
    </row>
    <row r="58" spans="1:17" ht="13.5" customHeight="1">
      <c r="A58" s="14"/>
      <c r="B58" s="128" t="s">
        <v>36</v>
      </c>
      <c r="C58" s="128"/>
      <c r="D58" s="128"/>
      <c r="E58" s="128" t="s">
        <v>37</v>
      </c>
      <c r="F58" s="128"/>
      <c r="G58" s="128"/>
      <c r="H58" s="129" t="s">
        <v>38</v>
      </c>
      <c r="I58" s="129"/>
      <c r="J58" s="129" t="s">
        <v>39</v>
      </c>
      <c r="K58" s="129"/>
    </row>
    <row r="59" spans="1:17" ht="12" customHeight="1">
      <c r="A59" s="14"/>
      <c r="B59" s="46"/>
      <c r="C59" s="14"/>
      <c r="D59" s="47"/>
      <c r="E59" s="46"/>
      <c r="F59" s="14"/>
      <c r="G59" s="47"/>
      <c r="H59" s="48"/>
      <c r="I59" s="47"/>
      <c r="J59" s="48"/>
      <c r="K59" s="47"/>
    </row>
    <row r="60" spans="1:17" s="50" customFormat="1" ht="21" customHeight="1">
      <c r="A60" s="49"/>
      <c r="B60" s="130" t="s">
        <v>13</v>
      </c>
      <c r="C60" s="130"/>
      <c r="D60" s="130"/>
      <c r="E60" s="130" t="s">
        <v>40</v>
      </c>
      <c r="F60" s="130"/>
      <c r="G60" s="130"/>
      <c r="H60" s="131" t="s">
        <v>41</v>
      </c>
      <c r="I60" s="131"/>
      <c r="J60" s="131" t="s">
        <v>42</v>
      </c>
      <c r="K60" s="131"/>
    </row>
    <row r="61" spans="1:17" s="50" customFormat="1" ht="21" customHeight="1" thickBot="1">
      <c r="A61" s="49"/>
      <c r="B61" s="125" t="s">
        <v>43</v>
      </c>
      <c r="C61" s="125"/>
      <c r="D61" s="125"/>
      <c r="E61" s="126" t="s">
        <v>44</v>
      </c>
      <c r="F61" s="126"/>
      <c r="G61" s="126"/>
      <c r="H61" s="127" t="s">
        <v>45</v>
      </c>
      <c r="I61" s="127"/>
      <c r="J61" s="127" t="s">
        <v>46</v>
      </c>
      <c r="K61" s="127"/>
    </row>
    <row r="63" spans="1:17">
      <c r="K63" s="51" t="s">
        <v>47</v>
      </c>
    </row>
    <row r="71" spans="5:5">
      <c r="E71" s="52"/>
    </row>
  </sheetData>
  <mergeCells count="72">
    <mergeCell ref="C16:G16"/>
    <mergeCell ref="C17:G17"/>
    <mergeCell ref="C18:G18"/>
    <mergeCell ref="B1:K1"/>
    <mergeCell ref="I3:K3"/>
    <mergeCell ref="C12:G12"/>
    <mergeCell ref="C14:G14"/>
    <mergeCell ref="C15:G15"/>
    <mergeCell ref="C19:G19"/>
    <mergeCell ref="C20:G20"/>
    <mergeCell ref="C21:G21"/>
    <mergeCell ref="C22:G22"/>
    <mergeCell ref="C23:G23"/>
    <mergeCell ref="C27:G27"/>
    <mergeCell ref="C28:G28"/>
    <mergeCell ref="C29:G29"/>
    <mergeCell ref="C30:G30"/>
    <mergeCell ref="C24:G24"/>
    <mergeCell ref="C25:G25"/>
    <mergeCell ref="C26:G26"/>
    <mergeCell ref="C41:G41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J47:K47"/>
    <mergeCell ref="C42:G42"/>
    <mergeCell ref="B44:C44"/>
    <mergeCell ref="D44:G44"/>
    <mergeCell ref="B45:C45"/>
    <mergeCell ref="D45:E45"/>
    <mergeCell ref="F45:G45"/>
    <mergeCell ref="B46:C46"/>
    <mergeCell ref="D46:G46"/>
    <mergeCell ref="B47:C47"/>
    <mergeCell ref="D47:G47"/>
    <mergeCell ref="H47:I47"/>
    <mergeCell ref="B48:C48"/>
    <mergeCell ref="D48:G48"/>
    <mergeCell ref="H48:I48"/>
    <mergeCell ref="J48:K48"/>
    <mergeCell ref="B49:C49"/>
    <mergeCell ref="H49:I50"/>
    <mergeCell ref="J49:K49"/>
    <mergeCell ref="B50:G51"/>
    <mergeCell ref="J50:K50"/>
    <mergeCell ref="H51:I51"/>
    <mergeCell ref="J51:K51"/>
    <mergeCell ref="B53:K53"/>
    <mergeCell ref="B54:K55"/>
    <mergeCell ref="B57:D57"/>
    <mergeCell ref="E57:G57"/>
    <mergeCell ref="H57:I57"/>
    <mergeCell ref="J57:K57"/>
    <mergeCell ref="B61:D61"/>
    <mergeCell ref="E61:G61"/>
    <mergeCell ref="H61:I61"/>
    <mergeCell ref="J61:K61"/>
    <mergeCell ref="B58:D58"/>
    <mergeCell ref="E58:G58"/>
    <mergeCell ref="H58:I58"/>
    <mergeCell ref="J58:K58"/>
    <mergeCell ref="B60:D60"/>
    <mergeCell ref="E60:G60"/>
    <mergeCell ref="H60:I60"/>
    <mergeCell ref="J60:K60"/>
  </mergeCells>
  <phoneticPr fontId="5" type="noConversion"/>
  <printOptions horizontalCentered="1"/>
  <pageMargins left="0.39000000000000007" right="0.39000000000000007" top="0.39000000000000007" bottom="0.39000000000000007" header="0.2" footer="0.39000000000000007"/>
  <pageSetup scale="6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zoomScale="110" zoomScaleNormal="53" zoomScaleSheetLayoutView="110" zoomScalePageLayoutView="53" workbookViewId="0">
      <selection activeCell="B2" sqref="B2"/>
    </sheetView>
  </sheetViews>
  <sheetFormatPr baseColWidth="10" defaultRowHeight="12" x14ac:dyDescent="0"/>
  <cols>
    <col min="1" max="1" width="1.33203125" customWidth="1"/>
    <col min="2" max="2" width="12.33203125" customWidth="1"/>
    <col min="3" max="3" width="12.6640625" customWidth="1"/>
    <col min="4" max="4" width="11.83203125" customWidth="1"/>
    <col min="5" max="5" width="13.83203125" customWidth="1"/>
    <col min="6" max="6" width="11.83203125" customWidth="1"/>
    <col min="7" max="7" width="9.5" customWidth="1"/>
    <col min="8" max="8" width="14.1640625" customWidth="1"/>
    <col min="9" max="9" width="15.5" customWidth="1"/>
    <col min="10" max="10" width="15.33203125" style="13" customWidth="1"/>
    <col min="11" max="11" width="16.5" customWidth="1"/>
    <col min="12" max="12" width="2.5" customWidth="1"/>
  </cols>
  <sheetData>
    <row r="1" spans="1:11" ht="20.25" customHeight="1">
      <c r="B1" s="86" t="s">
        <v>109</v>
      </c>
      <c r="C1" s="86"/>
      <c r="D1" s="86"/>
      <c r="E1" s="86"/>
      <c r="F1" s="86"/>
      <c r="G1" s="86"/>
      <c r="H1" s="86"/>
      <c r="I1" s="86"/>
      <c r="J1" s="86"/>
      <c r="K1" s="86"/>
    </row>
    <row r="3" spans="1:11" ht="11.75" customHeight="1">
      <c r="I3" s="87"/>
      <c r="J3" s="87"/>
      <c r="K3" s="87"/>
    </row>
    <row r="4" spans="1:11">
      <c r="J4" s="1"/>
    </row>
    <row r="5" spans="1:11" ht="15.75" customHeight="1">
      <c r="J5" s="1"/>
    </row>
    <row r="6" spans="1:11" ht="16.5" customHeight="1">
      <c r="J6" s="1"/>
    </row>
    <row r="7" spans="1:11" ht="16.5" customHeight="1">
      <c r="J7" s="1"/>
    </row>
    <row r="8" spans="1:11">
      <c r="C8" s="2"/>
      <c r="D8" s="2"/>
      <c r="E8" s="2"/>
      <c r="F8" s="2"/>
      <c r="G8" s="2"/>
      <c r="J8" s="1"/>
    </row>
    <row r="9" spans="1:11" ht="16">
      <c r="B9" s="3"/>
      <c r="C9" s="4"/>
      <c r="D9" s="4"/>
      <c r="E9" s="5"/>
      <c r="F9" s="4"/>
      <c r="G9" s="6"/>
      <c r="H9" s="7"/>
      <c r="I9" s="5"/>
      <c r="J9" s="8"/>
      <c r="K9" s="9"/>
    </row>
    <row r="10" spans="1:11" ht="16">
      <c r="B10" s="3"/>
      <c r="H10" s="3"/>
      <c r="J10" s="1"/>
    </row>
    <row r="12" spans="1:11" ht="23.25" customHeight="1" thickBot="1">
      <c r="B12" s="10" t="s">
        <v>0</v>
      </c>
      <c r="C12" s="88" t="s">
        <v>1</v>
      </c>
      <c r="D12" s="88"/>
      <c r="E12" s="88"/>
      <c r="F12" s="88"/>
      <c r="G12" s="88"/>
      <c r="H12" s="11" t="s">
        <v>2</v>
      </c>
      <c r="I12" s="11" t="s">
        <v>3</v>
      </c>
      <c r="J12" s="11" t="s">
        <v>4</v>
      </c>
      <c r="K12" s="12" t="s">
        <v>5</v>
      </c>
    </row>
    <row r="13" spans="1:11" ht="3.75" customHeight="1" thickBot="1"/>
    <row r="14" spans="1:11" ht="17" customHeight="1">
      <c r="A14" s="14"/>
      <c r="B14" s="159">
        <v>1</v>
      </c>
      <c r="C14" s="160" t="s">
        <v>68</v>
      </c>
      <c r="D14" s="161"/>
      <c r="E14" s="161"/>
      <c r="F14" s="161"/>
      <c r="G14" s="162"/>
      <c r="H14" s="57">
        <v>1</v>
      </c>
      <c r="I14" s="57" t="s">
        <v>96</v>
      </c>
      <c r="J14" s="66">
        <v>508</v>
      </c>
      <c r="K14" s="58">
        <f>J14</f>
        <v>508</v>
      </c>
    </row>
    <row r="15" spans="1:11" s="19" customFormat="1" ht="23" customHeight="1">
      <c r="A15" s="15"/>
      <c r="B15" s="62">
        <v>2</v>
      </c>
      <c r="C15" s="163" t="s">
        <v>65</v>
      </c>
      <c r="D15" s="164"/>
      <c r="E15" s="164"/>
      <c r="F15" s="164"/>
      <c r="G15" s="165"/>
      <c r="H15" s="63">
        <v>1</v>
      </c>
      <c r="I15" s="63" t="s">
        <v>96</v>
      </c>
      <c r="J15" s="55">
        <v>3692</v>
      </c>
      <c r="K15" s="18">
        <f>J15</f>
        <v>3692</v>
      </c>
    </row>
    <row r="16" spans="1:11" ht="17" customHeight="1">
      <c r="A16" s="20"/>
      <c r="B16" s="62">
        <v>3</v>
      </c>
      <c r="C16" s="163" t="s">
        <v>56</v>
      </c>
      <c r="D16" s="164"/>
      <c r="E16" s="164"/>
      <c r="F16" s="164"/>
      <c r="G16" s="165"/>
      <c r="H16" s="63">
        <v>1</v>
      </c>
      <c r="I16" s="63" t="s">
        <v>96</v>
      </c>
      <c r="J16" s="55">
        <v>7000</v>
      </c>
      <c r="K16" s="18">
        <f t="shared" ref="K16:K28" si="0">J16</f>
        <v>7000</v>
      </c>
    </row>
    <row r="17" spans="1:11" ht="32" customHeight="1">
      <c r="A17" s="20"/>
      <c r="B17" s="62">
        <v>4</v>
      </c>
      <c r="C17" s="163" t="s">
        <v>72</v>
      </c>
      <c r="D17" s="164"/>
      <c r="E17" s="164"/>
      <c r="F17" s="164"/>
      <c r="G17" s="165"/>
      <c r="H17" s="63">
        <v>2</v>
      </c>
      <c r="I17" s="63" t="s">
        <v>96</v>
      </c>
      <c r="J17" s="55">
        <v>1323</v>
      </c>
      <c r="K17" s="18">
        <f>H17*J17</f>
        <v>2646</v>
      </c>
    </row>
    <row r="18" spans="1:11" ht="17" customHeight="1">
      <c r="A18" s="20"/>
      <c r="B18" s="62">
        <v>5</v>
      </c>
      <c r="C18" s="163" t="s">
        <v>66</v>
      </c>
      <c r="D18" s="164"/>
      <c r="E18" s="164"/>
      <c r="F18" s="164"/>
      <c r="G18" s="165"/>
      <c r="H18" s="63">
        <v>1</v>
      </c>
      <c r="I18" s="63" t="s">
        <v>96</v>
      </c>
      <c r="J18" s="55">
        <v>358</v>
      </c>
      <c r="K18" s="18">
        <f t="shared" si="0"/>
        <v>358</v>
      </c>
    </row>
    <row r="19" spans="1:11" ht="17" customHeight="1">
      <c r="A19" s="20"/>
      <c r="B19" s="62">
        <v>6</v>
      </c>
      <c r="C19" s="163" t="s">
        <v>115</v>
      </c>
      <c r="D19" s="164"/>
      <c r="E19" s="164"/>
      <c r="F19" s="164"/>
      <c r="G19" s="165"/>
      <c r="H19" s="63">
        <v>1</v>
      </c>
      <c r="I19" s="63" t="s">
        <v>96</v>
      </c>
      <c r="J19" s="55">
        <v>3846</v>
      </c>
      <c r="K19" s="18">
        <f t="shared" si="0"/>
        <v>3846</v>
      </c>
    </row>
    <row r="20" spans="1:11" ht="17" customHeight="1">
      <c r="A20" s="20"/>
      <c r="B20" s="62">
        <v>7</v>
      </c>
      <c r="C20" s="166" t="s">
        <v>91</v>
      </c>
      <c r="D20" s="166"/>
      <c r="E20" s="166"/>
      <c r="F20" s="166"/>
      <c r="G20" s="166"/>
      <c r="H20" s="63">
        <v>1</v>
      </c>
      <c r="I20" s="63" t="s">
        <v>96</v>
      </c>
      <c r="J20" s="55">
        <v>6692</v>
      </c>
      <c r="K20" s="61">
        <f>J20</f>
        <v>6692</v>
      </c>
    </row>
    <row r="21" spans="1:11" ht="17" customHeight="1">
      <c r="A21" s="20"/>
      <c r="B21" s="62">
        <v>8</v>
      </c>
      <c r="C21" s="163" t="s">
        <v>116</v>
      </c>
      <c r="D21" s="164"/>
      <c r="E21" s="164"/>
      <c r="F21" s="164"/>
      <c r="G21" s="165"/>
      <c r="H21" s="63">
        <v>1</v>
      </c>
      <c r="I21" s="63" t="s">
        <v>96</v>
      </c>
      <c r="J21" s="55">
        <v>231</v>
      </c>
      <c r="K21" s="18">
        <f t="shared" si="0"/>
        <v>231</v>
      </c>
    </row>
    <row r="22" spans="1:11" ht="17" customHeight="1">
      <c r="A22" s="20"/>
      <c r="B22" s="62">
        <v>9</v>
      </c>
      <c r="C22" s="163" t="s">
        <v>75</v>
      </c>
      <c r="D22" s="167"/>
      <c r="E22" s="167"/>
      <c r="F22" s="167"/>
      <c r="G22" s="165"/>
      <c r="H22" s="63">
        <v>1</v>
      </c>
      <c r="I22" s="63" t="s">
        <v>96</v>
      </c>
      <c r="J22" s="55">
        <v>615</v>
      </c>
      <c r="K22" s="18">
        <f t="shared" si="0"/>
        <v>615</v>
      </c>
    </row>
    <row r="23" spans="1:11" ht="17" customHeight="1">
      <c r="A23" s="20"/>
      <c r="B23" s="62">
        <v>10</v>
      </c>
      <c r="C23" s="163" t="s">
        <v>57</v>
      </c>
      <c r="D23" s="164"/>
      <c r="E23" s="164"/>
      <c r="F23" s="164"/>
      <c r="G23" s="165"/>
      <c r="H23" s="63">
        <v>1</v>
      </c>
      <c r="I23" s="63" t="s">
        <v>96</v>
      </c>
      <c r="J23" s="55">
        <v>4769</v>
      </c>
      <c r="K23" s="18">
        <f t="shared" si="0"/>
        <v>4769</v>
      </c>
    </row>
    <row r="24" spans="1:11" ht="17" customHeight="1">
      <c r="A24" s="20"/>
      <c r="B24" s="62">
        <v>11</v>
      </c>
      <c r="C24" s="168" t="s">
        <v>49</v>
      </c>
      <c r="D24" s="169"/>
      <c r="E24" s="169"/>
      <c r="F24" s="169"/>
      <c r="G24" s="170"/>
      <c r="H24" s="63">
        <v>1</v>
      </c>
      <c r="I24" s="63" t="s">
        <v>96</v>
      </c>
      <c r="J24" s="55">
        <v>2723</v>
      </c>
      <c r="K24" s="61">
        <f>J24</f>
        <v>2723</v>
      </c>
    </row>
    <row r="25" spans="1:11" ht="26" customHeight="1">
      <c r="A25" s="20"/>
      <c r="B25" s="62">
        <v>12</v>
      </c>
      <c r="C25" s="163" t="s">
        <v>87</v>
      </c>
      <c r="D25" s="164"/>
      <c r="E25" s="164"/>
      <c r="F25" s="164"/>
      <c r="G25" s="165"/>
      <c r="H25" s="63">
        <v>1</v>
      </c>
      <c r="I25" s="63" t="s">
        <v>96</v>
      </c>
      <c r="J25" s="55">
        <v>1077</v>
      </c>
      <c r="K25" s="18">
        <f t="shared" si="0"/>
        <v>1077</v>
      </c>
    </row>
    <row r="26" spans="1:11" ht="17" customHeight="1">
      <c r="A26" s="20"/>
      <c r="B26" s="62">
        <v>13</v>
      </c>
      <c r="C26" s="163" t="s">
        <v>86</v>
      </c>
      <c r="D26" s="167"/>
      <c r="E26" s="167"/>
      <c r="F26" s="167"/>
      <c r="G26" s="165"/>
      <c r="H26" s="63">
        <v>1</v>
      </c>
      <c r="I26" s="63" t="s">
        <v>96</v>
      </c>
      <c r="J26" s="55">
        <v>6000</v>
      </c>
      <c r="K26" s="18">
        <f>J26</f>
        <v>6000</v>
      </c>
    </row>
    <row r="27" spans="1:11" ht="17" customHeight="1">
      <c r="A27" s="20"/>
      <c r="B27" s="62">
        <v>14</v>
      </c>
      <c r="C27" s="163" t="s">
        <v>60</v>
      </c>
      <c r="D27" s="164"/>
      <c r="E27" s="164"/>
      <c r="F27" s="164"/>
      <c r="G27" s="165"/>
      <c r="H27" s="63">
        <v>1</v>
      </c>
      <c r="I27" s="63" t="s">
        <v>96</v>
      </c>
      <c r="J27" s="55">
        <v>1215</v>
      </c>
      <c r="K27" s="18">
        <f>J27</f>
        <v>1215</v>
      </c>
    </row>
    <row r="28" spans="1:11" ht="26" customHeight="1">
      <c r="A28" s="20"/>
      <c r="B28" s="62">
        <v>15</v>
      </c>
      <c r="C28" s="163" t="s">
        <v>90</v>
      </c>
      <c r="D28" s="164"/>
      <c r="E28" s="164"/>
      <c r="F28" s="164"/>
      <c r="G28" s="165"/>
      <c r="H28" s="63">
        <v>1</v>
      </c>
      <c r="I28" s="63" t="s">
        <v>96</v>
      </c>
      <c r="J28" s="55">
        <v>385</v>
      </c>
      <c r="K28" s="18">
        <f t="shared" si="0"/>
        <v>385</v>
      </c>
    </row>
    <row r="29" spans="1:11" s="19" customFormat="1" ht="17" customHeight="1">
      <c r="A29" s="15"/>
      <c r="B29" s="62">
        <v>16</v>
      </c>
      <c r="C29" s="168" t="s">
        <v>48</v>
      </c>
      <c r="D29" s="169"/>
      <c r="E29" s="169"/>
      <c r="F29" s="169"/>
      <c r="G29" s="170"/>
      <c r="H29" s="63">
        <v>1</v>
      </c>
      <c r="I29" s="63" t="s">
        <v>96</v>
      </c>
      <c r="J29" s="55">
        <v>1169</v>
      </c>
      <c r="K29" s="61">
        <f>J29</f>
        <v>1169</v>
      </c>
    </row>
    <row r="30" spans="1:11" ht="12.75" customHeight="1">
      <c r="A30" s="20"/>
      <c r="B30" s="69"/>
      <c r="C30" s="137"/>
      <c r="D30" s="139"/>
      <c r="E30" s="139"/>
      <c r="F30" s="139"/>
      <c r="G30" s="138"/>
      <c r="H30" s="64"/>
      <c r="I30" s="72"/>
      <c r="J30" s="70"/>
      <c r="K30" s="71"/>
    </row>
    <row r="31" spans="1:11" ht="12.75" customHeight="1">
      <c r="A31" s="20"/>
      <c r="B31" s="69"/>
      <c r="C31" s="137"/>
      <c r="D31" s="139"/>
      <c r="E31" s="139"/>
      <c r="F31" s="139"/>
      <c r="G31" s="138"/>
      <c r="H31" s="72"/>
      <c r="I31" s="72"/>
      <c r="J31" s="70"/>
      <c r="K31" s="71"/>
    </row>
    <row r="32" spans="1:11" ht="11" customHeight="1">
      <c r="A32" s="20"/>
      <c r="B32" s="69"/>
      <c r="C32" s="137"/>
      <c r="D32" s="139"/>
      <c r="E32" s="139"/>
      <c r="F32" s="139"/>
      <c r="G32" s="138"/>
      <c r="H32" s="72"/>
      <c r="I32" s="72"/>
      <c r="J32" s="70"/>
      <c r="K32" s="71"/>
    </row>
    <row r="33" spans="1:11" ht="12.75" customHeight="1">
      <c r="A33" s="20"/>
      <c r="B33" s="69"/>
      <c r="C33" s="135"/>
      <c r="D33" s="135"/>
      <c r="E33" s="135"/>
      <c r="F33" s="135"/>
      <c r="G33" s="135"/>
      <c r="H33" s="72"/>
      <c r="I33" s="72"/>
      <c r="J33" s="70"/>
      <c r="K33" s="71"/>
    </row>
    <row r="34" spans="1:11" ht="9.75" customHeight="1">
      <c r="A34" s="20"/>
      <c r="B34" s="69"/>
      <c r="C34" s="135"/>
      <c r="D34" s="135"/>
      <c r="E34" s="135"/>
      <c r="F34" s="135"/>
      <c r="G34" s="135"/>
      <c r="H34" s="72"/>
      <c r="I34" s="72"/>
      <c r="J34" s="70"/>
      <c r="K34" s="71"/>
    </row>
    <row r="35" spans="1:11" ht="9.75" customHeight="1">
      <c r="A35" s="20"/>
      <c r="B35" s="69"/>
      <c r="C35" s="135"/>
      <c r="D35" s="135"/>
      <c r="E35" s="135"/>
      <c r="F35" s="135"/>
      <c r="G35" s="135"/>
      <c r="H35" s="72"/>
      <c r="I35" s="72"/>
      <c r="J35" s="70"/>
      <c r="K35" s="71"/>
    </row>
    <row r="36" spans="1:11" ht="12.75" customHeight="1">
      <c r="A36" s="20"/>
      <c r="B36" s="69"/>
      <c r="C36" s="135"/>
      <c r="D36" s="135"/>
      <c r="E36" s="135"/>
      <c r="F36" s="135"/>
      <c r="G36" s="135"/>
      <c r="H36" s="72"/>
      <c r="I36" s="72"/>
      <c r="J36" s="70"/>
      <c r="K36" s="71"/>
    </row>
    <row r="37" spans="1:11" ht="12.75" customHeight="1">
      <c r="A37" s="20"/>
      <c r="B37" s="69"/>
      <c r="C37" s="140"/>
      <c r="D37" s="140"/>
      <c r="E37" s="140"/>
      <c r="F37" s="140"/>
      <c r="G37" s="140"/>
      <c r="H37" s="72"/>
      <c r="I37" s="72"/>
      <c r="J37" s="70"/>
      <c r="K37" s="71"/>
    </row>
    <row r="38" spans="1:11" ht="12.75" customHeight="1">
      <c r="A38" s="20"/>
      <c r="B38" s="69"/>
      <c r="C38" s="140"/>
      <c r="D38" s="140"/>
      <c r="E38" s="140"/>
      <c r="F38" s="140"/>
      <c r="G38" s="140"/>
      <c r="H38" s="72"/>
      <c r="I38" s="72"/>
      <c r="J38" s="70"/>
      <c r="K38" s="71"/>
    </row>
    <row r="39" spans="1:11" ht="9.75" customHeight="1">
      <c r="A39" s="20"/>
      <c r="B39" s="69"/>
      <c r="C39" s="135"/>
      <c r="D39" s="135"/>
      <c r="E39" s="135"/>
      <c r="F39" s="135"/>
      <c r="G39" s="135"/>
      <c r="H39" s="72"/>
      <c r="I39" s="72"/>
      <c r="J39" s="70"/>
      <c r="K39" s="71"/>
    </row>
    <row r="40" spans="1:11" ht="9.75" customHeight="1">
      <c r="A40" s="20"/>
      <c r="B40" s="16"/>
      <c r="C40" s="99"/>
      <c r="D40" s="99"/>
      <c r="E40" s="99"/>
      <c r="F40" s="99"/>
      <c r="G40" s="99"/>
      <c r="H40" s="23"/>
      <c r="I40" s="23"/>
      <c r="J40" s="53"/>
      <c r="K40" s="18"/>
    </row>
    <row r="41" spans="1:11" ht="9.75" customHeight="1">
      <c r="A41" s="20"/>
      <c r="B41" s="16"/>
      <c r="C41" s="99"/>
      <c r="D41" s="99"/>
      <c r="E41" s="99"/>
      <c r="F41" s="99"/>
      <c r="G41" s="99"/>
      <c r="H41" s="23"/>
      <c r="I41" s="23"/>
      <c r="J41" s="53"/>
      <c r="K41" s="18"/>
    </row>
    <row r="42" spans="1:11" ht="12.75" customHeight="1">
      <c r="A42" s="20"/>
      <c r="B42" s="16"/>
      <c r="C42" s="99"/>
      <c r="D42" s="99"/>
      <c r="E42" s="99"/>
      <c r="F42" s="99"/>
      <c r="G42" s="99"/>
      <c r="H42" s="23"/>
      <c r="I42" s="23"/>
      <c r="J42" s="53"/>
      <c r="K42" s="18"/>
    </row>
    <row r="43" spans="1:11" ht="12.75" customHeight="1">
      <c r="A43" s="20"/>
      <c r="B43" s="16"/>
      <c r="C43" s="99"/>
      <c r="D43" s="99"/>
      <c r="E43" s="99"/>
      <c r="F43" s="99"/>
      <c r="G43" s="99"/>
      <c r="H43" s="23"/>
      <c r="I43" s="23"/>
      <c r="J43" s="24"/>
      <c r="K43" s="18"/>
    </row>
    <row r="44" spans="1:11" ht="12.75" customHeight="1">
      <c r="A44" s="20"/>
      <c r="B44" s="16"/>
      <c r="C44" s="99"/>
      <c r="D44" s="99"/>
      <c r="E44" s="99"/>
      <c r="F44" s="99"/>
      <c r="G44" s="99"/>
      <c r="H44" s="23"/>
      <c r="I44" s="23"/>
      <c r="J44" s="24" t="s">
        <v>6</v>
      </c>
      <c r="K44" s="25">
        <f>SUM(K14:K29)</f>
        <v>42926</v>
      </c>
    </row>
    <row r="45" spans="1:11" ht="12.75" customHeight="1">
      <c r="A45" s="20"/>
      <c r="B45" s="16"/>
      <c r="C45" s="99"/>
      <c r="D45" s="99"/>
      <c r="E45" s="99"/>
      <c r="F45" s="99"/>
      <c r="G45" s="99"/>
      <c r="H45" s="23"/>
      <c r="I45" s="23"/>
      <c r="J45" s="24" t="s">
        <v>7</v>
      </c>
      <c r="K45" s="18">
        <f>K44*0.16</f>
        <v>6868.16</v>
      </c>
    </row>
    <row r="46" spans="1:11" ht="12.75" customHeight="1">
      <c r="A46" s="20"/>
      <c r="B46" s="16"/>
      <c r="C46" s="99"/>
      <c r="D46" s="99"/>
      <c r="E46" s="99"/>
      <c r="F46" s="99"/>
      <c r="G46" s="99"/>
      <c r="H46" s="23"/>
      <c r="I46" s="23"/>
      <c r="J46" s="17"/>
      <c r="K46" s="26"/>
    </row>
    <row r="47" spans="1:11" ht="5.25" customHeight="1" thickBot="1">
      <c r="A47" s="20"/>
      <c r="B47" s="27"/>
      <c r="C47" s="100"/>
      <c r="D47" s="100"/>
      <c r="E47" s="100"/>
      <c r="F47" s="100"/>
      <c r="G47" s="100"/>
      <c r="H47" s="28"/>
      <c r="I47" s="28"/>
      <c r="J47" s="29"/>
      <c r="K47" s="30"/>
    </row>
    <row r="48" spans="1:11" ht="3.75" customHeight="1" thickBot="1">
      <c r="K48" s="31"/>
    </row>
    <row r="49" spans="1:17" ht="27.75" customHeight="1">
      <c r="B49" s="95" t="s">
        <v>8</v>
      </c>
      <c r="C49" s="95"/>
      <c r="D49" s="96" t="s">
        <v>9</v>
      </c>
      <c r="E49" s="96"/>
      <c r="F49" s="96"/>
      <c r="G49" s="96"/>
      <c r="H49" s="32" t="s">
        <v>10</v>
      </c>
      <c r="I49" s="33">
        <v>2</v>
      </c>
      <c r="J49" s="34" t="s">
        <v>11</v>
      </c>
      <c r="K49" s="35">
        <v>4</v>
      </c>
    </row>
    <row r="50" spans="1:17" ht="19.5" customHeight="1">
      <c r="B50" s="101" t="s">
        <v>12</v>
      </c>
      <c r="C50" s="101"/>
      <c r="D50" s="102" t="s">
        <v>13</v>
      </c>
      <c r="E50" s="102"/>
      <c r="F50" s="103" t="s">
        <v>14</v>
      </c>
      <c r="G50" s="103"/>
      <c r="H50" s="36" t="s">
        <v>15</v>
      </c>
      <c r="I50" s="37">
        <v>2</v>
      </c>
      <c r="J50" s="38" t="s">
        <v>16</v>
      </c>
      <c r="K50" s="39">
        <v>409</v>
      </c>
    </row>
    <row r="51" spans="1:17" ht="19.5" customHeight="1">
      <c r="B51" s="101" t="s">
        <v>17</v>
      </c>
      <c r="C51" s="101"/>
      <c r="D51" s="104">
        <v>2000</v>
      </c>
      <c r="E51" s="104"/>
      <c r="F51" s="104"/>
      <c r="G51" s="104"/>
      <c r="H51" s="36" t="s">
        <v>18</v>
      </c>
      <c r="I51" s="37" t="s">
        <v>19</v>
      </c>
      <c r="J51" s="38" t="s">
        <v>20</v>
      </c>
      <c r="K51" s="40" t="s">
        <v>21</v>
      </c>
    </row>
    <row r="52" spans="1:17" ht="19.5" customHeight="1">
      <c r="B52" s="101" t="s">
        <v>22</v>
      </c>
      <c r="C52" s="101"/>
      <c r="D52" s="109" t="s">
        <v>136</v>
      </c>
      <c r="E52" s="109"/>
      <c r="F52" s="109"/>
      <c r="G52" s="109"/>
      <c r="H52" s="101" t="s">
        <v>23</v>
      </c>
      <c r="I52" s="101"/>
      <c r="J52" s="105" t="s">
        <v>24</v>
      </c>
      <c r="K52" s="105"/>
    </row>
    <row r="53" spans="1:17" ht="27.75" customHeight="1">
      <c r="B53" s="101" t="s">
        <v>25</v>
      </c>
      <c r="C53" s="101"/>
      <c r="D53" s="106" t="s">
        <v>97</v>
      </c>
      <c r="E53" s="106"/>
      <c r="F53" s="106"/>
      <c r="G53" s="106"/>
      <c r="H53" s="107" t="s">
        <v>26</v>
      </c>
      <c r="I53" s="107"/>
      <c r="J53" s="108"/>
      <c r="K53" s="108"/>
    </row>
    <row r="54" spans="1:17" ht="22.5" customHeight="1">
      <c r="A54" s="14"/>
      <c r="B54" s="110" t="s">
        <v>27</v>
      </c>
      <c r="C54" s="110"/>
      <c r="D54" s="42"/>
      <c r="E54" s="42"/>
      <c r="F54" s="42"/>
      <c r="G54" s="43"/>
      <c r="H54" s="111" t="s">
        <v>28</v>
      </c>
      <c r="I54" s="111"/>
      <c r="J54" s="112" t="s">
        <v>29</v>
      </c>
      <c r="K54" s="112"/>
    </row>
    <row r="55" spans="1:17" ht="18" customHeight="1">
      <c r="A55" s="14"/>
      <c r="B55" s="113" t="s">
        <v>92</v>
      </c>
      <c r="C55" s="114"/>
      <c r="D55" s="114"/>
      <c r="E55" s="114"/>
      <c r="F55" s="114"/>
      <c r="G55" s="115"/>
      <c r="H55" s="111"/>
      <c r="I55" s="111"/>
      <c r="J55" s="119">
        <f>K44+K45</f>
        <v>49794.16</v>
      </c>
      <c r="K55" s="119"/>
    </row>
    <row r="56" spans="1:17" ht="39.75" customHeight="1" thickBot="1">
      <c r="B56" s="116"/>
      <c r="C56" s="117"/>
      <c r="D56" s="117"/>
      <c r="E56" s="117"/>
      <c r="F56" s="117"/>
      <c r="G56" s="118"/>
      <c r="H56" s="120" t="s">
        <v>53</v>
      </c>
      <c r="I56" s="120"/>
      <c r="J56" s="121" t="s">
        <v>30</v>
      </c>
      <c r="K56" s="121"/>
    </row>
    <row r="57" spans="1:17" ht="3.75" customHeight="1" thickBot="1">
      <c r="H57" s="14"/>
      <c r="I57" s="14"/>
    </row>
    <row r="58" spans="1:17" ht="18.75" customHeight="1">
      <c r="B58" s="122" t="s">
        <v>31</v>
      </c>
      <c r="C58" s="122"/>
      <c r="D58" s="122"/>
      <c r="E58" s="122"/>
      <c r="F58" s="122"/>
      <c r="G58" s="122"/>
      <c r="H58" s="122"/>
      <c r="I58" s="122"/>
      <c r="J58" s="122"/>
      <c r="K58" s="122"/>
    </row>
    <row r="59" spans="1:17" ht="25.5" customHeight="1" thickBot="1">
      <c r="B59" s="123" t="s">
        <v>114</v>
      </c>
      <c r="C59" s="123"/>
      <c r="D59" s="123"/>
      <c r="E59" s="123"/>
      <c r="F59" s="123"/>
      <c r="G59" s="123"/>
      <c r="H59" s="123"/>
      <c r="I59" s="123"/>
      <c r="J59" s="123"/>
      <c r="K59" s="123"/>
      <c r="Q59" t="s">
        <v>32</v>
      </c>
    </row>
    <row r="60" spans="1:17" ht="86.25" customHeight="1" thickBot="1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P60" t="s">
        <v>32</v>
      </c>
    </row>
    <row r="61" spans="1:17" ht="3.75" customHeight="1" thickBot="1"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7" ht="13.5" customHeight="1">
      <c r="A62" s="45"/>
      <c r="B62" s="124" t="s">
        <v>33</v>
      </c>
      <c r="C62" s="124"/>
      <c r="D62" s="124"/>
      <c r="E62" s="124" t="s">
        <v>34</v>
      </c>
      <c r="F62" s="124"/>
      <c r="G62" s="124"/>
      <c r="H62" s="124" t="s">
        <v>35</v>
      </c>
      <c r="I62" s="124"/>
      <c r="J62" s="124" t="s">
        <v>35</v>
      </c>
      <c r="K62" s="124"/>
    </row>
    <row r="63" spans="1:17" ht="13.5" customHeight="1">
      <c r="A63" s="14"/>
      <c r="B63" s="128" t="s">
        <v>36</v>
      </c>
      <c r="C63" s="128"/>
      <c r="D63" s="128"/>
      <c r="E63" s="128" t="s">
        <v>37</v>
      </c>
      <c r="F63" s="128"/>
      <c r="G63" s="128"/>
      <c r="H63" s="129" t="s">
        <v>38</v>
      </c>
      <c r="I63" s="129"/>
      <c r="J63" s="129" t="s">
        <v>39</v>
      </c>
      <c r="K63" s="129"/>
    </row>
    <row r="64" spans="1:17" ht="12" customHeight="1">
      <c r="A64" s="14"/>
      <c r="B64" s="46"/>
      <c r="C64" s="14"/>
      <c r="D64" s="47"/>
      <c r="E64" s="46"/>
      <c r="F64" s="14"/>
      <c r="G64" s="47"/>
      <c r="H64" s="48"/>
      <c r="I64" s="47"/>
      <c r="J64" s="48"/>
      <c r="K64" s="47"/>
    </row>
    <row r="65" spans="1:11" s="50" customFormat="1" ht="21" customHeight="1">
      <c r="A65" s="49"/>
      <c r="B65" s="130" t="s">
        <v>13</v>
      </c>
      <c r="C65" s="130"/>
      <c r="D65" s="130"/>
      <c r="E65" s="130" t="s">
        <v>40</v>
      </c>
      <c r="F65" s="130"/>
      <c r="G65" s="130"/>
      <c r="H65" s="131" t="s">
        <v>41</v>
      </c>
      <c r="I65" s="131"/>
      <c r="J65" s="131" t="s">
        <v>42</v>
      </c>
      <c r="K65" s="131"/>
    </row>
    <row r="66" spans="1:11" s="50" customFormat="1" ht="21" customHeight="1" thickBot="1">
      <c r="A66" s="49"/>
      <c r="B66" s="125" t="s">
        <v>43</v>
      </c>
      <c r="C66" s="125"/>
      <c r="D66" s="125"/>
      <c r="E66" s="126" t="s">
        <v>44</v>
      </c>
      <c r="F66" s="126"/>
      <c r="G66" s="126"/>
      <c r="H66" s="127" t="s">
        <v>45</v>
      </c>
      <c r="I66" s="127"/>
      <c r="J66" s="127" t="s">
        <v>46</v>
      </c>
      <c r="K66" s="127"/>
    </row>
    <row r="68" spans="1:11">
      <c r="C68" t="s">
        <v>32</v>
      </c>
      <c r="K68" s="51" t="s">
        <v>47</v>
      </c>
    </row>
    <row r="76" spans="1:11">
      <c r="E76" s="52"/>
    </row>
  </sheetData>
  <mergeCells count="77">
    <mergeCell ref="C23:G23"/>
    <mergeCell ref="C20:G20"/>
    <mergeCell ref="B1:K1"/>
    <mergeCell ref="I3:K3"/>
    <mergeCell ref="C12:G12"/>
    <mergeCell ref="C14:G14"/>
    <mergeCell ref="C15:G15"/>
    <mergeCell ref="C16:G16"/>
    <mergeCell ref="C17:G17"/>
    <mergeCell ref="C18:G18"/>
    <mergeCell ref="C19:G19"/>
    <mergeCell ref="C21:G21"/>
    <mergeCell ref="C25:G25"/>
    <mergeCell ref="C28:G28"/>
    <mergeCell ref="C30:G30"/>
    <mergeCell ref="C31:G31"/>
    <mergeCell ref="C32:G32"/>
    <mergeCell ref="C33:G33"/>
    <mergeCell ref="C43:G4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4:G44"/>
    <mergeCell ref="C45:G45"/>
    <mergeCell ref="C46:G46"/>
    <mergeCell ref="C47:G47"/>
    <mergeCell ref="B49:C49"/>
    <mergeCell ref="D49:G49"/>
    <mergeCell ref="B50:C50"/>
    <mergeCell ref="D50:E50"/>
    <mergeCell ref="F50:G50"/>
    <mergeCell ref="B51:C51"/>
    <mergeCell ref="D51:G51"/>
    <mergeCell ref="H52:I52"/>
    <mergeCell ref="J52:K52"/>
    <mergeCell ref="B53:C53"/>
    <mergeCell ref="D53:G53"/>
    <mergeCell ref="H53:I53"/>
    <mergeCell ref="J53:K53"/>
    <mergeCell ref="B52:C52"/>
    <mergeCell ref="D52:G52"/>
    <mergeCell ref="B54:C54"/>
    <mergeCell ref="H54:I55"/>
    <mergeCell ref="J54:K54"/>
    <mergeCell ref="B55:G56"/>
    <mergeCell ref="J55:K55"/>
    <mergeCell ref="H56:I56"/>
    <mergeCell ref="J56:K56"/>
    <mergeCell ref="J65:K65"/>
    <mergeCell ref="B58:K58"/>
    <mergeCell ref="B59:K60"/>
    <mergeCell ref="B62:D62"/>
    <mergeCell ref="E62:G62"/>
    <mergeCell ref="H62:I62"/>
    <mergeCell ref="J62:K62"/>
    <mergeCell ref="B66:D66"/>
    <mergeCell ref="E66:G66"/>
    <mergeCell ref="H66:I66"/>
    <mergeCell ref="J66:K66"/>
    <mergeCell ref="C22:G22"/>
    <mergeCell ref="C26:G26"/>
    <mergeCell ref="C27:G27"/>
    <mergeCell ref="C24:G24"/>
    <mergeCell ref="C29:G29"/>
    <mergeCell ref="B63:D63"/>
    <mergeCell ref="E63:G63"/>
    <mergeCell ref="H63:I63"/>
    <mergeCell ref="J63:K63"/>
    <mergeCell ref="B65:D65"/>
    <mergeCell ref="E65:G65"/>
    <mergeCell ref="H65:I65"/>
  </mergeCells>
  <phoneticPr fontId="5" type="noConversion"/>
  <printOptions horizontalCentered="1"/>
  <pageMargins left="0.39000000000000007" right="0.39000000000000007" top="0.39000000000000007" bottom="0.39000000000000007" header="0.2" footer="0.39000000000000007"/>
  <pageSetup scale="6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4" sqref="G44"/>
    </sheetView>
  </sheetViews>
  <sheetFormatPr baseColWidth="10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REQUISICIÓN (2)</vt:lpstr>
      <vt:lpstr>REQUISICIÓN (4)</vt:lpstr>
      <vt:lpstr>REQUISICIÓN</vt:lpstr>
      <vt:lpstr>REQUISISION 6</vt:lpstr>
      <vt:lpstr>REQUISICIÓN (5)</vt:lpstr>
      <vt:lpstr>REQUISICIÓN (3)</vt:lpstr>
      <vt:lpstr>Hoja5</vt:lpstr>
    </vt:vector>
  </TitlesOfParts>
  <Company>Secretaría de Cultura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 Informático</dc:creator>
  <cp:lastModifiedBy>Desarrollo  Informático</cp:lastModifiedBy>
  <cp:lastPrinted>2016-11-04T18:55:00Z</cp:lastPrinted>
  <dcterms:created xsi:type="dcterms:W3CDTF">2016-11-03T16:26:00Z</dcterms:created>
  <dcterms:modified xsi:type="dcterms:W3CDTF">2016-11-04T18:58:42Z</dcterms:modified>
</cp:coreProperties>
</file>